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lbps365-my.sharepoint.com/personal/t_vanschaik_clbps_nl/Documents/Documenten/05 Tijdelijke bestanden/"/>
    </mc:Choice>
  </mc:AlternateContent>
  <xr:revisionPtr revIDLastSave="0" documentId="8_{4123445F-B212-4B83-9B34-CEB1C2636CCE}" xr6:coauthVersionLast="47" xr6:coauthVersionMax="47" xr10:uidLastSave="{00000000-0000-0000-0000-000000000000}"/>
  <bookViews>
    <workbookView xWindow="-98" yWindow="-98" windowWidth="22695" windowHeight="14476" xr2:uid="{D25FEAF8-D49D-40BC-A69B-A1DA080B435B}"/>
  </bookViews>
  <sheets>
    <sheet name="Versiebeheer" sheetId="4" r:id="rId1"/>
    <sheet name="Scoreformulier beoordeling" sheetId="1" r:id="rId2"/>
    <sheet name="Tijdsregistratie beoordelaar" sheetId="3" r:id="rId3"/>
  </sheets>
  <definedNames>
    <definedName name="_xlnm.Print_Area" localSheetId="1">'Scoreformulier beoordeling'!$C$1:$Q$88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9" i="1" l="1"/>
  <c r="L65" i="1"/>
  <c r="K69" i="1"/>
  <c r="M69" i="1" s="1"/>
  <c r="J69" i="1" s="1"/>
  <c r="K65" i="1"/>
  <c r="M65" i="1" s="1"/>
  <c r="J65" i="1" s="1"/>
  <c r="L60" i="1"/>
  <c r="K60" i="1"/>
  <c r="L55" i="1"/>
  <c r="K55" i="1"/>
  <c r="L47" i="1"/>
  <c r="K47" i="1"/>
  <c r="M47" i="1" s="1"/>
  <c r="J47" i="1" s="1"/>
  <c r="G72" i="1"/>
  <c r="F72" i="1"/>
  <c r="E72" i="1"/>
  <c r="I69" i="1"/>
  <c r="H69" i="1"/>
  <c r="I67" i="1"/>
  <c r="H67" i="1"/>
  <c r="I65" i="1"/>
  <c r="H65" i="1"/>
  <c r="I63" i="1"/>
  <c r="H63" i="1"/>
  <c r="I60" i="1"/>
  <c r="H60" i="1"/>
  <c r="I58" i="1"/>
  <c r="H58" i="1"/>
  <c r="I55" i="1"/>
  <c r="H55" i="1"/>
  <c r="I53" i="1"/>
  <c r="H53" i="1"/>
  <c r="G48" i="1"/>
  <c r="F48" i="1"/>
  <c r="E48" i="1"/>
  <c r="I47" i="1"/>
  <c r="H47" i="1"/>
  <c r="I45" i="1"/>
  <c r="H45" i="1"/>
  <c r="M60" i="1" l="1"/>
  <c r="J60" i="1" s="1"/>
  <c r="M55" i="1"/>
  <c r="J55" i="1" s="1"/>
  <c r="H72" i="1"/>
  <c r="D14" i="1" s="1"/>
  <c r="M14" i="1" s="1"/>
  <c r="K14" i="1" s="1"/>
  <c r="I72" i="1"/>
  <c r="J72" i="1" l="1"/>
  <c r="D15" i="1" s="1"/>
  <c r="M15" i="1" l="1"/>
  <c r="K15" i="1" s="1"/>
  <c r="L14" i="1" s="1"/>
  <c r="D16" i="1" s="1"/>
</calcChain>
</file>

<file path=xl/sharedStrings.xml><?xml version="1.0" encoding="utf-8"?>
<sst xmlns="http://schemas.openxmlformats.org/spreadsheetml/2006/main" count="130" uniqueCount="97">
  <si>
    <t>Naam echocentrum en plaatsnaam</t>
  </si>
  <si>
    <t>Naam beoordelaar</t>
  </si>
  <si>
    <t>Datum beoordeling</t>
  </si>
  <si>
    <t>Score</t>
  </si>
  <si>
    <t>ALGEMEEN</t>
  </si>
  <si>
    <t>Casus 1</t>
  </si>
  <si>
    <t>Casus 2</t>
  </si>
  <si>
    <t>Casus 3</t>
  </si>
  <si>
    <t>Geboortedatum zwangere</t>
  </si>
  <si>
    <t>Totaal</t>
  </si>
  <si>
    <t>Advies</t>
  </si>
  <si>
    <t>Vergroting</t>
  </si>
  <si>
    <t>meer vergroten</t>
  </si>
  <si>
    <t>minder vergroten</t>
  </si>
  <si>
    <t>Doorsnede</t>
  </si>
  <si>
    <t>anders:</t>
  </si>
  <si>
    <t xml:space="preserve">meer vergroten </t>
  </si>
  <si>
    <t>kamers symmetrisch in beeld brengen</t>
  </si>
  <si>
    <t xml:space="preserve">zet het gebied van aandacht centraal in beeld </t>
  </si>
  <si>
    <t xml:space="preserve">zorg voor beeldvullende weergave </t>
  </si>
  <si>
    <t xml:space="preserve">gebruik eerst diepte en dan zoom om de structuren goed in beeld te krijgen </t>
  </si>
  <si>
    <t xml:space="preserve">de focus moet ter hoogte van het te beoordelen item staan </t>
  </si>
  <si>
    <t xml:space="preserve">gain moet zo ingesteld zijn dat bot wit is en vruchtwater zwart </t>
  </si>
  <si>
    <t>let bij het inzoomen op juiste instelling van het beeld, de juiste combinatie van diepte en zoom, zodat de begrenzingen van structuren scherp zijn</t>
  </si>
  <si>
    <t>let op juiste doorsnedes</t>
  </si>
  <si>
    <t>BEOORDELING</t>
  </si>
  <si>
    <t>Totaal 'a'</t>
  </si>
  <si>
    <t>Identificerende code</t>
  </si>
  <si>
    <t>T.b.v. evaluatie beeldbeoordelingsproces</t>
  </si>
  <si>
    <t>Hoeveel tijd nam het beoordelen van alle 3 de casussen gezamenlijk in beslag?</t>
  </si>
  <si>
    <t>Minuten:</t>
  </si>
  <si>
    <t>Type echoapparaat</t>
  </si>
  <si>
    <t>Casus 1:</t>
  </si>
  <si>
    <t>Casus 2:</t>
  </si>
  <si>
    <t>Casus 3:</t>
  </si>
  <si>
    <t>Toelichting algemeen</t>
  </si>
  <si>
    <t>gain niet te hoog instellen</t>
  </si>
  <si>
    <t>gain niet te laag instellen</t>
  </si>
  <si>
    <t>Hart: Vierkamerbeeld</t>
  </si>
  <si>
    <t>Hart: Linker uitstroombaan</t>
  </si>
  <si>
    <t>Hart: Rechter uitstroombaan</t>
  </si>
  <si>
    <t>Hart: 3 vessel view</t>
  </si>
  <si>
    <t>Structuur</t>
  </si>
  <si>
    <t xml:space="preserve">Hart </t>
  </si>
  <si>
    <t xml:space="preserve">Vierkamerbeeld </t>
  </si>
  <si>
    <t>alle vier kamers in beeld brengen</t>
  </si>
  <si>
    <t>aorta descendens moet voor wervelkolom en achter linker atrium liggen</t>
  </si>
  <si>
    <t>Hart: linker uitstroombaan</t>
  </si>
  <si>
    <t>uitstroom van aorta ascendens uit LV in beeld brengen</t>
  </si>
  <si>
    <t>Hart: rechter uitstroombaan</t>
  </si>
  <si>
    <t>vena cava superior, aorta en aorta pulmonalis in beeld brengen</t>
  </si>
  <si>
    <t>Structurele fout</t>
  </si>
  <si>
    <t>Bij vergroting</t>
  </si>
  <si>
    <t>Score 1 of 0 of a
1 = goed
0 = onvoldoende
a = geen afbeelding</t>
  </si>
  <si>
    <t>Datum TTSEO</t>
  </si>
  <si>
    <t>positie hartas op 45±20⁰ ten opzichte van de as wervelkolom-borstkas</t>
  </si>
  <si>
    <t xml:space="preserve">Onder een structurele fout wordt verstaan: indien in alle 3 de casussen 0 wordt gescoord op de doorsnede. </t>
  </si>
  <si>
    <t>Score 2 of 1 of 0 of a
2 = goed
1 = voldoende maar niet optimaal afgebeeld
0 = onvoldoende
a = geen afbeelding</t>
  </si>
  <si>
    <t>AV-kleppen in beeld brengen</t>
  </si>
  <si>
    <t>mediale aortawand (en dus continuïteit met ventrikelseptum) in beeld brengen</t>
  </si>
  <si>
    <t>In beeld brengen waar arteria pulmonalis communis uit rechter ventrikel ontspringt</t>
  </si>
  <si>
    <t>Bij doorsnede of calliperplaatsing</t>
  </si>
  <si>
    <t>Conclusie beoordeling deellogboek TTSEO</t>
  </si>
  <si>
    <t>Toelichting</t>
  </si>
  <si>
    <t>Achternaam echoscopist, tussenvoegsel</t>
  </si>
  <si>
    <t>Voornaam/ -letters echoscopist</t>
  </si>
  <si>
    <t>pulmonalisklep in beeld brengen</t>
  </si>
  <si>
    <t>V-sign in beeld brengen</t>
  </si>
  <si>
    <t>V-sign links van trachea in beeld brengen</t>
  </si>
  <si>
    <t>Hart: vessel-trachea view (V-sign)</t>
  </si>
  <si>
    <r>
      <t xml:space="preserve">Totaalscore hart
</t>
    </r>
    <r>
      <rPr>
        <sz val="10"/>
        <rFont val="Calibri"/>
        <family val="2"/>
        <scheme val="minor"/>
      </rPr>
      <t>Maximaal per casus 15
Totaal voor 3 casus 45</t>
    </r>
  </si>
  <si>
    <t>Hart: 3 vessel-trachea view (V-sign)</t>
  </si>
  <si>
    <t>Maximaal 45 punten te behalen</t>
  </si>
  <si>
    <t>Beoordeling TTSEO deellogboek - Hart</t>
  </si>
  <si>
    <t>Scoreformulier Beeldbeoordeling TTSEO deellogboek - Hart</t>
  </si>
  <si>
    <t>Onvoldoende indien &lt; 33 punten óf het voorkomen van 1 of meer structurele fouten op bovengenoemde structuren.</t>
  </si>
  <si>
    <t>Voldoende indien ≥ 33 punten (75%) worden behaald én er geen structurele fouten zijn gemaakt op de volgende structuren:</t>
  </si>
  <si>
    <t>Versienummer</t>
  </si>
  <si>
    <t xml:space="preserve">Ingangsdatum </t>
  </si>
  <si>
    <t>Verwant document</t>
  </si>
  <si>
    <t>Versiebeheer</t>
  </si>
  <si>
    <t>Vastgesteld op</t>
  </si>
  <si>
    <t>Ingangsdatum</t>
  </si>
  <si>
    <t xml:space="preserve">Wijziging </t>
  </si>
  <si>
    <t>2.0</t>
  </si>
  <si>
    <t>Scoreformulier Beeldbeoodeling TTSEO deellogboek Hart v2.0</t>
  </si>
  <si>
    <t>Aanpassing naar aanleiding van leidraad TTSEO versie 3.1 welke per 1-6-2023 van kracht is.</t>
  </si>
  <si>
    <t>Scoreformulier Beeldbeoordeling TTSEO deellogboek - Hart v2.0</t>
  </si>
  <si>
    <t>Kwaliteitsbeoordeling TTSEO v5 (https://www.pns.nl/documenten/kwaliteitsbeoordeling-tweede-trimester-seo)</t>
  </si>
  <si>
    <t>Regio</t>
  </si>
  <si>
    <r>
      <t xml:space="preserve">BMI zwangere </t>
    </r>
    <r>
      <rPr>
        <sz val="10"/>
        <rFont val="Calibri"/>
        <family val="2"/>
        <scheme val="minor"/>
      </rPr>
      <t>(vul getal in)</t>
    </r>
  </si>
  <si>
    <t>Serienummer echoapparaat</t>
  </si>
  <si>
    <t>Locatie echoapparaat</t>
  </si>
  <si>
    <t>A terme datum</t>
  </si>
  <si>
    <t>klad a</t>
  </si>
  <si>
    <t>klad str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</si>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</sst>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A9ECD"/>
        <bgColor indexed="64"/>
      </patternFill>
    </fill>
    <fill>
      <patternFill patternType="solid">
        <fgColor rgb="FF75C144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9" fontId="3" fillId="2" borderId="5" xfId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vertical="top" wrapText="1"/>
    </xf>
    <xf numFmtId="9" fontId="2" fillId="0" borderId="0" xfId="1" applyFont="1" applyFill="1" applyBorder="1" applyAlignment="1" applyProtection="1">
      <alignment horizontal="left" vertical="top" wrapText="1"/>
    </xf>
    <xf numFmtId="14" fontId="2" fillId="2" borderId="0" xfId="0" applyNumberFormat="1" applyFont="1" applyFill="1" applyAlignment="1">
      <alignment horizontal="left" vertical="top" wrapText="1"/>
    </xf>
    <xf numFmtId="0" fontId="2" fillId="3" borderId="3" xfId="1" applyNumberFormat="1" applyFont="1" applyFill="1" applyBorder="1" applyAlignment="1" applyProtection="1">
      <alignment horizontal="right" vertical="top" wrapText="1"/>
      <protection locked="0"/>
    </xf>
    <xf numFmtId="0" fontId="2" fillId="3" borderId="2" xfId="1" applyNumberFormat="1" applyFont="1" applyFill="1" applyBorder="1" applyAlignment="1" applyProtection="1">
      <alignment horizontal="center" vertical="top" wrapText="1"/>
      <protection locked="0"/>
    </xf>
    <xf numFmtId="0" fontId="2" fillId="3" borderId="3" xfId="1" applyNumberFormat="1" applyFont="1" applyFill="1" applyBorder="1" applyAlignment="1" applyProtection="1">
      <alignment horizontal="center" vertical="top" wrapText="1"/>
      <protection locked="0"/>
    </xf>
    <xf numFmtId="0" fontId="2" fillId="3" borderId="4" xfId="1" applyNumberFormat="1" applyFont="1" applyFill="1" applyBorder="1" applyAlignment="1" applyProtection="1">
      <alignment horizontal="center" vertical="top" wrapText="1"/>
      <protection locked="0"/>
    </xf>
    <xf numFmtId="0" fontId="2" fillId="3" borderId="5" xfId="1" applyNumberFormat="1" applyFont="1" applyFill="1" applyBorder="1" applyAlignment="1" applyProtection="1">
      <alignment horizontal="center" vertical="top" wrapText="1"/>
      <protection locked="0"/>
    </xf>
    <xf numFmtId="0" fontId="2" fillId="3" borderId="0" xfId="1" applyNumberFormat="1" applyFont="1" applyFill="1" applyBorder="1" applyAlignment="1" applyProtection="1">
      <alignment horizontal="center" vertical="top" wrapText="1"/>
      <protection locked="0"/>
    </xf>
    <xf numFmtId="0" fontId="2" fillId="3" borderId="6" xfId="1" applyNumberFormat="1" applyFont="1" applyFill="1" applyBorder="1" applyAlignment="1" applyProtection="1">
      <alignment horizontal="center" vertical="top" wrapText="1"/>
      <protection locked="0"/>
    </xf>
    <xf numFmtId="9" fontId="2" fillId="2" borderId="11" xfId="1" applyFont="1" applyFill="1" applyBorder="1" applyAlignment="1" applyProtection="1">
      <alignment horizontal="left" vertical="top" wrapText="1"/>
    </xf>
    <xf numFmtId="0" fontId="2" fillId="3" borderId="11" xfId="1" applyNumberFormat="1" applyFont="1" applyFill="1" applyBorder="1" applyAlignment="1" applyProtection="1">
      <alignment horizontal="center" vertical="top" wrapText="1"/>
      <protection locked="0"/>
    </xf>
    <xf numFmtId="0" fontId="2" fillId="3" borderId="1" xfId="1" applyNumberFormat="1" applyFont="1" applyFill="1" applyBorder="1" applyAlignment="1" applyProtection="1">
      <alignment horizontal="center" vertical="top" wrapText="1"/>
      <protection locked="0"/>
    </xf>
    <xf numFmtId="0" fontId="2" fillId="3" borderId="12" xfId="1" applyNumberFormat="1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>
      <alignment horizontal="right" vertical="top" wrapText="1"/>
    </xf>
    <xf numFmtId="0" fontId="3" fillId="4" borderId="30" xfId="1" applyNumberFormat="1" applyFont="1" applyFill="1" applyBorder="1" applyAlignment="1" applyProtection="1">
      <alignment horizontal="left" vertical="top" wrapText="1"/>
    </xf>
    <xf numFmtId="9" fontId="2" fillId="2" borderId="32" xfId="1" applyFont="1" applyFill="1" applyBorder="1" applyAlignment="1" applyProtection="1">
      <alignment horizontal="left" vertical="top" wrapText="1"/>
    </xf>
    <xf numFmtId="0" fontId="2" fillId="3" borderId="33" xfId="1" applyNumberFormat="1" applyFont="1" applyFill="1" applyBorder="1" applyAlignment="1" applyProtection="1">
      <alignment horizontal="right" vertical="top" wrapText="1"/>
      <protection locked="0"/>
    </xf>
    <xf numFmtId="0" fontId="2" fillId="2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9" fontId="2" fillId="2" borderId="0" xfId="1" applyFont="1" applyFill="1" applyBorder="1" applyAlignment="1" applyProtection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9" fontId="2" fillId="0" borderId="35" xfId="1" applyFont="1" applyFill="1" applyBorder="1" applyAlignment="1" applyProtection="1">
      <alignment horizontal="left" vertical="top" wrapText="1"/>
    </xf>
    <xf numFmtId="9" fontId="2" fillId="0" borderId="17" xfId="1" applyFont="1" applyFill="1" applyBorder="1" applyAlignment="1" applyProtection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2" fillId="2" borderId="0" xfId="1" applyNumberFormat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2" fontId="0" fillId="0" borderId="35" xfId="0" applyNumberFormat="1" applyBorder="1"/>
    <xf numFmtId="0" fontId="0" fillId="0" borderId="40" xfId="0" applyBorder="1"/>
    <xf numFmtId="0" fontId="2" fillId="2" borderId="25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26" xfId="1" applyNumberFormat="1" applyFont="1" applyFill="1" applyBorder="1" applyAlignment="1" applyProtection="1">
      <alignment horizontal="right" vertical="top" wrapText="1"/>
    </xf>
    <xf numFmtId="0" fontId="7" fillId="2" borderId="25" xfId="0" applyFont="1" applyFill="1" applyBorder="1" applyAlignment="1">
      <alignment horizontal="right" vertical="top" wrapText="1"/>
    </xf>
    <xf numFmtId="0" fontId="2" fillId="2" borderId="26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6" xfId="1" applyNumberFormat="1" applyFont="1" applyFill="1" applyBorder="1" applyAlignment="1" applyProtection="1">
      <alignment horizontal="right" vertical="top" wrapText="1"/>
    </xf>
    <xf numFmtId="9" fontId="2" fillId="2" borderId="13" xfId="1" applyFont="1" applyFill="1" applyBorder="1" applyAlignment="1" applyProtection="1">
      <alignment horizontal="left" vertical="top" wrapText="1"/>
    </xf>
    <xf numFmtId="0" fontId="3" fillId="6" borderId="7" xfId="0" applyFont="1" applyFill="1" applyBorder="1" applyAlignment="1">
      <alignment horizontal="left" vertical="top" wrapText="1"/>
    </xf>
    <xf numFmtId="9" fontId="3" fillId="6" borderId="8" xfId="1" applyFont="1" applyFill="1" applyBorder="1" applyAlignment="1" applyProtection="1">
      <alignment horizontal="left" vertical="top" wrapText="1"/>
    </xf>
    <xf numFmtId="9" fontId="3" fillId="6" borderId="30" xfId="1" applyFont="1" applyFill="1" applyBorder="1" applyAlignment="1" applyProtection="1">
      <alignment horizontal="left" vertical="top" wrapText="1"/>
    </xf>
    <xf numFmtId="9" fontId="3" fillId="6" borderId="31" xfId="1" applyFont="1" applyFill="1" applyBorder="1" applyAlignment="1" applyProtection="1">
      <alignment horizontal="left" vertical="top" wrapText="1"/>
    </xf>
    <xf numFmtId="9" fontId="3" fillId="6" borderId="34" xfId="1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9" fontId="3" fillId="6" borderId="41" xfId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9" fontId="3" fillId="3" borderId="24" xfId="1" applyFont="1" applyFill="1" applyBorder="1" applyAlignment="1" applyProtection="1">
      <alignment horizontal="left" vertical="top"/>
    </xf>
    <xf numFmtId="9" fontId="3" fillId="3" borderId="28" xfId="1" applyFont="1" applyFill="1" applyBorder="1" applyAlignment="1" applyProtection="1">
      <alignment horizontal="left" vertical="top"/>
    </xf>
    <xf numFmtId="9" fontId="3" fillId="4" borderId="30" xfId="1" applyFont="1" applyFill="1" applyBorder="1" applyAlignment="1" applyProtection="1">
      <alignment horizontal="left" vertical="top" wrapText="1"/>
    </xf>
    <xf numFmtId="9" fontId="3" fillId="4" borderId="31" xfId="1" applyFont="1" applyFill="1" applyBorder="1" applyAlignment="1" applyProtection="1">
      <alignment horizontal="left" vertical="top" wrapText="1"/>
    </xf>
    <xf numFmtId="9" fontId="3" fillId="4" borderId="42" xfId="1" applyFont="1" applyFill="1" applyBorder="1" applyAlignment="1" applyProtection="1">
      <alignment horizontal="left" vertical="top" wrapText="1"/>
    </xf>
    <xf numFmtId="9" fontId="3" fillId="4" borderId="34" xfId="1" applyFont="1" applyFill="1" applyBorder="1" applyAlignment="1" applyProtection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10" fillId="0" borderId="43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44" xfId="0" applyFont="1" applyBorder="1" applyAlignment="1" applyProtection="1">
      <alignment wrapText="1"/>
      <protection locked="0"/>
    </xf>
    <xf numFmtId="0" fontId="10" fillId="0" borderId="23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2" fillId="2" borderId="6" xfId="0" applyFont="1" applyFill="1" applyBorder="1" applyAlignment="1">
      <alignment horizontal="right" vertical="top" wrapText="1"/>
    </xf>
    <xf numFmtId="0" fontId="10" fillId="0" borderId="25" xfId="0" applyFont="1" applyBorder="1" applyAlignment="1" applyProtection="1">
      <alignment wrapText="1"/>
      <protection locked="0"/>
    </xf>
    <xf numFmtId="0" fontId="3" fillId="7" borderId="34" xfId="0" applyFont="1" applyFill="1" applyBorder="1" applyAlignment="1">
      <alignment horizontal="right" vertical="top" wrapText="1"/>
    </xf>
    <xf numFmtId="0" fontId="3" fillId="7" borderId="7" xfId="0" applyFont="1" applyFill="1" applyBorder="1" applyAlignment="1">
      <alignment horizontal="righ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3" fillId="7" borderId="30" xfId="1" applyNumberFormat="1" applyFont="1" applyFill="1" applyBorder="1" applyAlignment="1" applyProtection="1">
      <alignment horizontal="left" vertical="top" wrapText="1"/>
    </xf>
    <xf numFmtId="0" fontId="3" fillId="7" borderId="31" xfId="1" applyNumberFormat="1" applyFont="1" applyFill="1" applyBorder="1" applyAlignment="1" applyProtection="1">
      <alignment horizontal="right" vertical="top" wrapText="1"/>
    </xf>
    <xf numFmtId="0" fontId="3" fillId="7" borderId="41" xfId="1" applyNumberFormat="1" applyFont="1" applyFill="1" applyBorder="1" applyAlignment="1" applyProtection="1">
      <alignment horizontal="right" vertical="top" wrapText="1"/>
    </xf>
    <xf numFmtId="0" fontId="2" fillId="3" borderId="45" xfId="1" applyNumberFormat="1" applyFont="1" applyFill="1" applyBorder="1" applyAlignment="1" applyProtection="1">
      <alignment horizontal="center" vertical="top" wrapText="1"/>
      <protection locked="0"/>
    </xf>
    <xf numFmtId="0" fontId="2" fillId="3" borderId="46" xfId="1" applyNumberFormat="1" applyFont="1" applyFill="1" applyBorder="1" applyAlignment="1" applyProtection="1">
      <alignment horizontal="center" vertical="top" wrapText="1"/>
      <protection locked="0"/>
    </xf>
    <xf numFmtId="0" fontId="2" fillId="3" borderId="47" xfId="1" applyNumberFormat="1" applyFont="1" applyFill="1" applyBorder="1" applyAlignment="1" applyProtection="1">
      <alignment horizontal="center" vertical="top" wrapText="1"/>
      <protection locked="0"/>
    </xf>
    <xf numFmtId="0" fontId="2" fillId="3" borderId="48" xfId="1" applyNumberFormat="1" applyFont="1" applyFill="1" applyBorder="1" applyAlignment="1" applyProtection="1">
      <alignment horizontal="center" vertical="top" wrapText="1"/>
      <protection locked="0"/>
    </xf>
    <xf numFmtId="0" fontId="2" fillId="3" borderId="49" xfId="1" applyNumberFormat="1" applyFont="1" applyFill="1" applyBorder="1" applyAlignment="1" applyProtection="1">
      <alignment horizontal="center" vertical="top" wrapText="1"/>
      <protection locked="0"/>
    </xf>
    <xf numFmtId="0" fontId="2" fillId="3" borderId="50" xfId="1" applyNumberFormat="1" applyFont="1" applyFill="1" applyBorder="1" applyAlignment="1" applyProtection="1">
      <alignment horizontal="center" vertical="top" wrapText="1"/>
      <protection locked="0"/>
    </xf>
    <xf numFmtId="0" fontId="2" fillId="3" borderId="51" xfId="1" applyNumberFormat="1" applyFont="1" applyFill="1" applyBorder="1" applyAlignment="1" applyProtection="1">
      <alignment horizontal="center" vertical="top" wrapText="1"/>
      <protection locked="0"/>
    </xf>
    <xf numFmtId="0" fontId="2" fillId="3" borderId="52" xfId="1" applyNumberFormat="1" applyFont="1" applyFill="1" applyBorder="1" applyAlignment="1" applyProtection="1">
      <alignment horizontal="center" vertical="top" wrapText="1"/>
      <protection locked="0"/>
    </xf>
    <xf numFmtId="0" fontId="2" fillId="3" borderId="53" xfId="1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/>
    </xf>
    <xf numFmtId="9" fontId="3" fillId="4" borderId="25" xfId="1" applyFont="1" applyFill="1" applyBorder="1" applyAlignment="1" applyProtection="1">
      <alignment vertical="top" wrapText="1"/>
    </xf>
    <xf numFmtId="0" fontId="2" fillId="2" borderId="43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vertical="top" wrapText="1"/>
    </xf>
    <xf numFmtId="0" fontId="2" fillId="2" borderId="44" xfId="0" applyFont="1" applyFill="1" applyBorder="1" applyAlignment="1">
      <alignment horizontal="left" vertical="top" wrapText="1"/>
    </xf>
    <xf numFmtId="0" fontId="2" fillId="2" borderId="44" xfId="0" applyFont="1" applyFill="1" applyBorder="1" applyAlignment="1">
      <alignment vertical="top" wrapText="1"/>
    </xf>
    <xf numFmtId="14" fontId="2" fillId="2" borderId="24" xfId="0" applyNumberFormat="1" applyFont="1" applyFill="1" applyBorder="1" applyAlignment="1">
      <alignment horizontal="left" vertical="top" wrapText="1"/>
    </xf>
    <xf numFmtId="0" fontId="2" fillId="2" borderId="36" xfId="0" applyFont="1" applyFill="1" applyBorder="1" applyAlignment="1" applyProtection="1">
      <alignment horizontal="left" vertical="top"/>
      <protection locked="0"/>
    </xf>
    <xf numFmtId="0" fontId="2" fillId="2" borderId="39" xfId="0" applyFont="1" applyFill="1" applyBorder="1" applyAlignment="1" applyProtection="1">
      <alignment horizontal="left" vertical="top"/>
      <protection locked="0"/>
    </xf>
    <xf numFmtId="0" fontId="2" fillId="2" borderId="27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>
      <alignment horizontal="left" vertical="top" wrapText="1"/>
    </xf>
    <xf numFmtId="14" fontId="2" fillId="2" borderId="16" xfId="0" applyNumberFormat="1" applyFont="1" applyFill="1" applyBorder="1" applyAlignment="1" applyProtection="1">
      <alignment horizontal="left" vertical="top" wrapText="1"/>
      <protection locked="0"/>
    </xf>
    <xf numFmtId="14" fontId="2" fillId="2" borderId="56" xfId="0" applyNumberFormat="1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56" xfId="0" applyFont="1" applyFill="1" applyBorder="1" applyAlignment="1" applyProtection="1">
      <alignment horizontal="center" vertical="top" wrapText="1"/>
      <protection locked="0"/>
    </xf>
    <xf numFmtId="0" fontId="3" fillId="7" borderId="24" xfId="1" applyNumberFormat="1" applyFont="1" applyFill="1" applyBorder="1" applyAlignment="1" applyProtection="1">
      <alignment horizontal="left" vertical="top" wrapText="1"/>
    </xf>
    <xf numFmtId="0" fontId="3" fillId="7" borderId="28" xfId="1" applyNumberFormat="1" applyFont="1" applyFill="1" applyBorder="1" applyAlignment="1" applyProtection="1">
      <alignment horizontal="left" vertical="top" wrapText="1"/>
    </xf>
    <xf numFmtId="0" fontId="2" fillId="2" borderId="37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3" fillId="7" borderId="9" xfId="0" applyFont="1" applyFill="1" applyBorder="1" applyAlignment="1">
      <alignment horizontal="right" vertical="top" wrapText="1"/>
    </xf>
    <xf numFmtId="0" fontId="2" fillId="2" borderId="36" xfId="0" applyFont="1" applyFill="1" applyBorder="1" applyAlignment="1">
      <alignment horizontal="left" vertical="top" wrapText="1"/>
    </xf>
    <xf numFmtId="9" fontId="2" fillId="2" borderId="39" xfId="1" applyFont="1" applyFill="1" applyBorder="1" applyAlignment="1" applyProtection="1">
      <alignment vertical="top" wrapText="1"/>
    </xf>
    <xf numFmtId="0" fontId="2" fillId="2" borderId="39" xfId="0" applyFont="1" applyFill="1" applyBorder="1" applyAlignment="1">
      <alignment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56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14" fontId="2" fillId="2" borderId="8" xfId="0" applyNumberFormat="1" applyFont="1" applyFill="1" applyBorder="1" applyAlignment="1" applyProtection="1">
      <alignment horizontal="left" vertical="top"/>
      <protection locked="0"/>
    </xf>
    <xf numFmtId="0" fontId="3" fillId="6" borderId="8" xfId="0" applyFont="1" applyFill="1" applyBorder="1" applyAlignment="1">
      <alignment horizontal="left" vertical="top" wrapText="1"/>
    </xf>
    <xf numFmtId="0" fontId="3" fillId="6" borderId="9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left" vertical="top" wrapText="1"/>
    </xf>
    <xf numFmtId="9" fontId="3" fillId="4" borderId="11" xfId="1" applyFont="1" applyFill="1" applyBorder="1" applyAlignment="1" applyProtection="1">
      <alignment horizontal="left" vertical="top" wrapText="1"/>
    </xf>
    <xf numFmtId="9" fontId="3" fillId="4" borderId="1" xfId="1" applyFont="1" applyFill="1" applyBorder="1" applyAlignment="1" applyProtection="1">
      <alignment horizontal="left" vertical="top" wrapText="1"/>
    </xf>
    <xf numFmtId="9" fontId="3" fillId="4" borderId="12" xfId="1" applyFont="1" applyFill="1" applyBorder="1" applyAlignment="1" applyProtection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55" xfId="0" applyFont="1" applyFill="1" applyBorder="1" applyAlignment="1">
      <alignment horizontal="center" vertical="top" wrapText="1"/>
    </xf>
    <xf numFmtId="14" fontId="2" fillId="2" borderId="56" xfId="0" applyNumberFormat="1" applyFont="1" applyFill="1" applyBorder="1" applyAlignment="1" applyProtection="1">
      <alignment horizontal="center" vertical="top" wrapText="1"/>
      <protection locked="0"/>
    </xf>
    <xf numFmtId="14" fontId="2" fillId="2" borderId="57" xfId="0" applyNumberFormat="1" applyFont="1" applyFill="1" applyBorder="1" applyAlignment="1" applyProtection="1">
      <alignment horizontal="center" vertical="top" wrapText="1"/>
      <protection locked="0"/>
    </xf>
    <xf numFmtId="14" fontId="2" fillId="2" borderId="16" xfId="0" applyNumberFormat="1" applyFont="1" applyFill="1" applyBorder="1" applyAlignment="1" applyProtection="1">
      <alignment horizontal="left" vertical="top" wrapText="1"/>
      <protection locked="0"/>
    </xf>
    <xf numFmtId="14" fontId="2" fillId="2" borderId="55" xfId="0" applyNumberFormat="1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14" fontId="2" fillId="2" borderId="16" xfId="0" applyNumberFormat="1" applyFont="1" applyFill="1" applyBorder="1" applyAlignment="1" applyProtection="1">
      <alignment horizontal="center" vertical="top" wrapText="1"/>
      <protection locked="0"/>
    </xf>
    <xf numFmtId="14" fontId="2" fillId="2" borderId="55" xfId="0" applyNumberFormat="1" applyFont="1" applyFill="1" applyBorder="1" applyAlignment="1" applyProtection="1">
      <alignment horizontal="center" vertical="top" wrapText="1"/>
      <protection locked="0"/>
    </xf>
    <xf numFmtId="9" fontId="3" fillId="6" borderId="8" xfId="1" applyFont="1" applyFill="1" applyBorder="1" applyAlignment="1" applyProtection="1">
      <alignment horizontal="left" vertical="top" wrapText="1"/>
    </xf>
    <xf numFmtId="9" fontId="3" fillId="6" borderId="9" xfId="1" applyFont="1" applyFill="1" applyBorder="1" applyAlignment="1" applyProtection="1">
      <alignment horizontal="left" vertical="top" wrapText="1"/>
    </xf>
    <xf numFmtId="9" fontId="3" fillId="6" borderId="10" xfId="1" applyFont="1" applyFill="1" applyBorder="1" applyAlignment="1" applyProtection="1">
      <alignment horizontal="left" vertical="top" wrapText="1"/>
    </xf>
    <xf numFmtId="9" fontId="3" fillId="2" borderId="17" xfId="1" applyFont="1" applyFill="1" applyBorder="1" applyAlignment="1" applyProtection="1">
      <alignment horizontal="left" vertical="top" wrapText="1"/>
      <protection locked="0"/>
    </xf>
    <xf numFmtId="9" fontId="3" fillId="2" borderId="37" xfId="1" applyFont="1" applyFill="1" applyBorder="1" applyAlignment="1" applyProtection="1">
      <alignment horizontal="left" vertical="top" wrapText="1"/>
      <protection locked="0"/>
    </xf>
    <xf numFmtId="9" fontId="3" fillId="2" borderId="19" xfId="1" applyFont="1" applyFill="1" applyBorder="1" applyAlignment="1" applyProtection="1">
      <alignment horizontal="left" vertical="top" wrapText="1"/>
      <protection locked="0"/>
    </xf>
    <xf numFmtId="0" fontId="3" fillId="6" borderId="14" xfId="0" applyFont="1" applyFill="1" applyBorder="1" applyAlignment="1">
      <alignment horizontal="left" vertical="top" wrapText="1"/>
    </xf>
    <xf numFmtId="0" fontId="3" fillId="6" borderId="5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9" fontId="2" fillId="6" borderId="8" xfId="1" applyFont="1" applyFill="1" applyBorder="1" applyAlignment="1" applyProtection="1">
      <alignment horizontal="right" vertical="top" wrapText="1"/>
    </xf>
    <xf numFmtId="9" fontId="3" fillId="6" borderId="9" xfId="1" applyFont="1" applyFill="1" applyBorder="1" applyAlignment="1" applyProtection="1">
      <alignment horizontal="right" vertical="top" wrapText="1"/>
    </xf>
    <xf numFmtId="9" fontId="3" fillId="6" borderId="10" xfId="1" applyFont="1" applyFill="1" applyBorder="1" applyAlignment="1" applyProtection="1">
      <alignment horizontal="righ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9" fontId="3" fillId="2" borderId="2" xfId="1" applyFont="1" applyFill="1" applyBorder="1" applyAlignment="1" applyProtection="1">
      <alignment horizontal="left" vertical="top" wrapText="1"/>
      <protection locked="0"/>
    </xf>
    <xf numFmtId="9" fontId="3" fillId="2" borderId="3" xfId="1" applyFont="1" applyFill="1" applyBorder="1" applyAlignment="1" applyProtection="1">
      <alignment horizontal="left" vertical="top" wrapText="1"/>
      <protection locked="0"/>
    </xf>
    <xf numFmtId="9" fontId="3" fillId="2" borderId="4" xfId="1" applyFont="1" applyFill="1" applyBorder="1" applyAlignment="1" applyProtection="1">
      <alignment horizontal="left" vertical="top" wrapText="1"/>
      <protection locked="0"/>
    </xf>
    <xf numFmtId="9" fontId="3" fillId="2" borderId="5" xfId="1" applyFont="1" applyFill="1" applyBorder="1" applyAlignment="1" applyProtection="1">
      <alignment horizontal="left" vertical="top" wrapText="1"/>
      <protection locked="0"/>
    </xf>
    <xf numFmtId="9" fontId="3" fillId="2" borderId="0" xfId="1" applyFont="1" applyFill="1" applyBorder="1" applyAlignment="1" applyProtection="1">
      <alignment horizontal="left" vertical="top" wrapText="1"/>
      <protection locked="0"/>
    </xf>
    <xf numFmtId="9" fontId="3" fillId="2" borderId="6" xfId="1" applyFont="1" applyFill="1" applyBorder="1" applyAlignment="1" applyProtection="1">
      <alignment horizontal="left" vertical="top" wrapText="1"/>
      <protection locked="0"/>
    </xf>
    <xf numFmtId="9" fontId="3" fillId="2" borderId="11" xfId="1" applyFont="1" applyFill="1" applyBorder="1" applyAlignment="1" applyProtection="1">
      <alignment horizontal="left" vertical="top" wrapText="1"/>
      <protection locked="0"/>
    </xf>
    <xf numFmtId="9" fontId="3" fillId="2" borderId="1" xfId="1" applyFont="1" applyFill="1" applyBorder="1" applyAlignment="1" applyProtection="1">
      <alignment horizontal="left" vertical="top" wrapText="1"/>
      <protection locked="0"/>
    </xf>
    <xf numFmtId="9" fontId="3" fillId="2" borderId="12" xfId="1" applyFont="1" applyFill="1" applyBorder="1" applyAlignment="1" applyProtection="1">
      <alignment horizontal="left" vertical="top" wrapText="1"/>
      <protection locked="0"/>
    </xf>
    <xf numFmtId="9" fontId="3" fillId="2" borderId="21" xfId="1" applyFont="1" applyFill="1" applyBorder="1" applyAlignment="1" applyProtection="1">
      <alignment horizontal="left" wrapText="1"/>
      <protection locked="0"/>
    </xf>
    <xf numFmtId="9" fontId="3" fillId="2" borderId="22" xfId="1" applyFont="1" applyFill="1" applyBorder="1" applyAlignment="1" applyProtection="1">
      <alignment horizontal="left" wrapText="1"/>
      <protection locked="0"/>
    </xf>
    <xf numFmtId="9" fontId="3" fillId="2" borderId="23" xfId="1" applyFont="1" applyFill="1" applyBorder="1" applyAlignment="1" applyProtection="1">
      <alignment horizontal="left" wrapText="1"/>
      <protection locked="0"/>
    </xf>
    <xf numFmtId="0" fontId="5" fillId="0" borderId="17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9" fontId="3" fillId="2" borderId="36" xfId="1" applyFont="1" applyFill="1" applyBorder="1" applyAlignment="1" applyProtection="1">
      <alignment horizontal="left" vertical="top" wrapText="1"/>
      <protection locked="0"/>
    </xf>
    <xf numFmtId="9" fontId="3" fillId="2" borderId="39" xfId="1" applyFont="1" applyFill="1" applyBorder="1" applyAlignment="1" applyProtection="1">
      <alignment horizontal="left" vertical="top" wrapText="1"/>
      <protection locked="0"/>
    </xf>
    <xf numFmtId="9" fontId="3" fillId="2" borderId="27" xfId="1" applyFont="1" applyFill="1" applyBorder="1" applyAlignment="1" applyProtection="1">
      <alignment horizontal="left" vertical="top" wrapText="1"/>
      <protection locked="0"/>
    </xf>
    <xf numFmtId="0" fontId="2" fillId="2" borderId="36" xfId="0" applyFont="1" applyFill="1" applyBorder="1" applyAlignment="1" applyProtection="1">
      <alignment horizontal="left"/>
      <protection locked="0"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1" xfId="0" applyFont="1" applyFill="1" applyBorder="1" applyAlignment="1" applyProtection="1">
      <alignment horizontal="left" vertical="top"/>
      <protection locked="0"/>
    </xf>
    <xf numFmtId="0" fontId="2" fillId="2" borderId="22" xfId="0" applyFont="1" applyFill="1" applyBorder="1" applyAlignment="1" applyProtection="1">
      <alignment horizontal="left" vertical="top"/>
      <protection locked="0"/>
    </xf>
    <xf numFmtId="0" fontId="2" fillId="2" borderId="23" xfId="0" applyFont="1" applyFill="1" applyBorder="1" applyAlignment="1" applyProtection="1">
      <alignment horizontal="left" vertical="top"/>
      <protection locked="0"/>
    </xf>
    <xf numFmtId="0" fontId="2" fillId="2" borderId="36" xfId="0" applyFont="1" applyFill="1" applyBorder="1" applyAlignment="1" applyProtection="1">
      <alignment horizontal="left" vertical="top"/>
      <protection locked="0"/>
    </xf>
    <xf numFmtId="0" fontId="2" fillId="2" borderId="39" xfId="0" applyFont="1" applyFill="1" applyBorder="1" applyAlignment="1" applyProtection="1">
      <alignment horizontal="left" vertical="top"/>
      <protection locked="0"/>
    </xf>
    <xf numFmtId="0" fontId="2" fillId="2" borderId="27" xfId="0" applyFont="1" applyFill="1" applyBorder="1" applyAlignment="1" applyProtection="1">
      <alignment horizontal="left" vertical="top"/>
      <protection locked="0"/>
    </xf>
    <xf numFmtId="14" fontId="2" fillId="2" borderId="36" xfId="0" applyNumberFormat="1" applyFont="1" applyFill="1" applyBorder="1" applyAlignment="1" applyProtection="1">
      <alignment horizontal="left" vertical="top"/>
      <protection locked="0"/>
    </xf>
    <xf numFmtId="0" fontId="2" fillId="2" borderId="36" xfId="0" applyFont="1" applyFill="1" applyBorder="1" applyAlignment="1" applyProtection="1">
      <alignment horizontal="left" vertical="top" wrapText="1"/>
      <protection locked="0"/>
    </xf>
    <xf numFmtId="0" fontId="2" fillId="2" borderId="39" xfId="0" applyFont="1" applyFill="1" applyBorder="1" applyAlignment="1" applyProtection="1">
      <alignment horizontal="left" vertical="top" wrapText="1"/>
      <protection locked="0"/>
    </xf>
    <xf numFmtId="0" fontId="2" fillId="2" borderId="27" xfId="0" applyFont="1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9" fontId="3" fillId="2" borderId="15" xfId="1" applyFont="1" applyFill="1" applyBorder="1" applyAlignment="1" applyProtection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 wrapText="1"/>
    </xf>
    <xf numFmtId="0" fontId="0" fillId="6" borderId="14" xfId="0" applyFill="1" applyBorder="1" applyAlignment="1">
      <alignment horizontal="left" vertical="top" wrapText="1"/>
    </xf>
    <xf numFmtId="0" fontId="2" fillId="2" borderId="56" xfId="0" applyFont="1" applyFill="1" applyBorder="1" applyAlignment="1" applyProtection="1">
      <alignment horizontal="center" vertical="top" wrapText="1"/>
      <protection locked="0"/>
    </xf>
    <xf numFmtId="0" fontId="3" fillId="2" borderId="58" xfId="0" applyFont="1" applyFill="1" applyBorder="1" applyAlignment="1">
      <alignment horizontal="left" vertical="top" wrapText="1"/>
    </xf>
    <xf numFmtId="0" fontId="3" fillId="2" borderId="56" xfId="0" applyFont="1" applyFill="1" applyBorder="1" applyAlignment="1">
      <alignment horizontal="left" vertical="top" wrapText="1"/>
    </xf>
    <xf numFmtId="0" fontId="0" fillId="0" borderId="40" xfId="0" applyBorder="1" applyAlignment="1">
      <alignment horizontal="left"/>
    </xf>
    <xf numFmtId="0" fontId="0" fillId="0" borderId="22" xfId="0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</cellXfs>
  <cellStyles count="2">
    <cellStyle name="Procent" xfId="1" builtinId="5"/>
    <cellStyle name="Standaard" xfId="0" builtinId="0"/>
  </cellStyles>
  <dxfs count="14"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A9ECD"/>
      <color rgb="FF75C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161192</xdr:colOff>
      <xdr:row>1</xdr:row>
      <xdr:rowOff>43961</xdr:rowOff>
    </xdr:from>
    <xdr:to>
      <xdr:col>11</xdr:col>
      <xdr:colOff>588630</xdr:colOff>
      <xdr:row>5</xdr:row>
      <xdr:rowOff>165598</xdr:rowOff>
    </xdr:to>
    <xdr:pic>
      <xdr:nvPicPr>
        <xdr:cNvPr id="3" name="Afbeelding 2" descr="Peridos">
          <a:extLst>
            <a:ext uri="{FF2B5EF4-FFF2-40B4-BE49-F238E27FC236}">
              <a16:creationId xmlns:a16="http://schemas.microsoft.com/office/drawing/2014/main" id="{CA8CB7E7-A9FD-4475-AC6C-4A4839BCB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4904" y="234461"/>
          <a:ext cx="2251841" cy="93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2956035</xdr:colOff>
      <xdr:row>1</xdr:row>
      <xdr:rowOff>127253</xdr:rowOff>
    </xdr:from>
    <xdr:to>
      <xdr:col>16</xdr:col>
      <xdr:colOff>5202621</xdr:colOff>
      <xdr:row>5</xdr:row>
      <xdr:rowOff>33048</xdr:rowOff>
    </xdr:to>
    <xdr:pic>
      <xdr:nvPicPr>
        <xdr:cNvPr id="5" name="Afbeelding 4" descr="Peridos">
          <a:extLst>
            <a:ext uri="{FF2B5EF4-FFF2-40B4-BE49-F238E27FC236}">
              <a16:creationId xmlns:a16="http://schemas.microsoft.com/office/drawing/2014/main" id="{4E526C4F-3DDF-47E9-A735-5F71C4058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1018" y="317753"/>
          <a:ext cx="2246586" cy="726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A979-1FFA-4540-B489-D8F380520AB5}">
  <dimension ref="A1:M54"/>
  <sheetViews>
    <sheetView tabSelected="1" zoomScaleNormal="100" workbookViewId="0">
      <selection activeCell="H25" sqref="H25"/>
    </sheetView>
  </sheetViews>
  <sheetFormatPr defaultRowHeight="14.25" x14ac:dyDescent="0.45"/>
  <cols>
    <col min="1" max="1" width="1.265625" customWidth="1"/>
    <col min="2" max="4" width="15.73046875" customWidth="1"/>
    <col min="13" max="13" width="1.73046875" customWidth="1"/>
  </cols>
  <sheetData>
    <row r="1" spans="1:13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x14ac:dyDescent="0.45">
      <c r="A3" s="1"/>
      <c r="B3" s="133" t="s">
        <v>74</v>
      </c>
      <c r="C3" s="133"/>
      <c r="D3" s="133"/>
      <c r="E3" s="133"/>
      <c r="F3" s="133"/>
      <c r="G3" s="133"/>
      <c r="H3" s="133"/>
      <c r="I3" s="133"/>
      <c r="J3" s="133"/>
      <c r="K3" s="133"/>
      <c r="L3" s="1"/>
      <c r="M3" s="1"/>
    </row>
    <row r="4" spans="1:13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65" thickBot="1" x14ac:dyDescent="0.5">
      <c r="A6" s="1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"/>
    </row>
    <row r="7" spans="1:13" ht="14.65" thickBot="1" x14ac:dyDescent="0.5">
      <c r="A7" s="1"/>
      <c r="B7" s="101" t="s">
        <v>77</v>
      </c>
      <c r="C7" s="134" t="s">
        <v>87</v>
      </c>
      <c r="D7" s="135"/>
      <c r="E7" s="135"/>
      <c r="F7" s="135"/>
      <c r="G7" s="135"/>
      <c r="H7" s="135"/>
      <c r="I7" s="135"/>
      <c r="J7" s="135"/>
      <c r="K7" s="135"/>
      <c r="L7" s="136"/>
      <c r="M7" s="1"/>
    </row>
    <row r="8" spans="1:13" ht="14.65" thickBot="1" x14ac:dyDescent="0.5">
      <c r="A8" s="1"/>
      <c r="B8" s="101" t="s">
        <v>78</v>
      </c>
      <c r="C8" s="137">
        <v>45292</v>
      </c>
      <c r="D8" s="135"/>
      <c r="E8" s="135"/>
      <c r="F8" s="135"/>
      <c r="G8" s="135"/>
      <c r="H8" s="135"/>
      <c r="I8" s="135"/>
      <c r="J8" s="135"/>
      <c r="K8" s="135"/>
      <c r="L8" s="136"/>
      <c r="M8" s="1"/>
    </row>
    <row r="9" spans="1:13" ht="14.65" thickBot="1" x14ac:dyDescent="0.5">
      <c r="A9" s="1"/>
      <c r="B9" s="101" t="s">
        <v>79</v>
      </c>
      <c r="C9" s="134" t="s">
        <v>88</v>
      </c>
      <c r="D9" s="135"/>
      <c r="E9" s="135"/>
      <c r="F9" s="135"/>
      <c r="G9" s="135"/>
      <c r="H9" s="135"/>
      <c r="I9" s="135"/>
      <c r="J9" s="135"/>
      <c r="K9" s="135"/>
      <c r="L9" s="136"/>
      <c r="M9" s="1"/>
    </row>
    <row r="10" spans="1:13" ht="14.65" thickBot="1" x14ac:dyDescent="0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65" thickBot="1" x14ac:dyDescent="0.5">
      <c r="A11" s="1"/>
      <c r="B11" s="138" t="s">
        <v>80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40"/>
      <c r="M11" s="1"/>
    </row>
    <row r="12" spans="1:13" ht="14.65" thickBot="1" x14ac:dyDescent="0.5">
      <c r="A12" s="1"/>
      <c r="B12" s="102" t="s">
        <v>77</v>
      </c>
      <c r="C12" s="102" t="s">
        <v>81</v>
      </c>
      <c r="D12" s="102" t="s">
        <v>82</v>
      </c>
      <c r="E12" s="141" t="s">
        <v>83</v>
      </c>
      <c r="F12" s="142"/>
      <c r="G12" s="142"/>
      <c r="H12" s="142"/>
      <c r="I12" s="142"/>
      <c r="J12" s="142"/>
      <c r="K12" s="142"/>
      <c r="L12" s="143"/>
      <c r="M12" s="1"/>
    </row>
    <row r="13" spans="1:13" x14ac:dyDescent="0.45">
      <c r="A13" s="1"/>
      <c r="B13" s="103" t="s">
        <v>84</v>
      </c>
      <c r="C13" s="108">
        <v>45027</v>
      </c>
      <c r="D13" s="108">
        <v>45292</v>
      </c>
      <c r="E13" s="144" t="s">
        <v>86</v>
      </c>
      <c r="F13" s="145"/>
      <c r="G13" s="145"/>
      <c r="H13" s="145"/>
      <c r="I13" s="145"/>
      <c r="J13" s="145"/>
      <c r="K13" s="145"/>
      <c r="L13" s="146"/>
      <c r="M13" s="1"/>
    </row>
    <row r="14" spans="1:13" x14ac:dyDescent="0.45">
      <c r="A14" s="1"/>
      <c r="B14" s="104"/>
      <c r="C14" s="105"/>
      <c r="D14" s="105"/>
      <c r="E14" s="147"/>
      <c r="F14" s="148"/>
      <c r="G14" s="148"/>
      <c r="H14" s="148"/>
      <c r="I14" s="148"/>
      <c r="J14" s="148"/>
      <c r="K14" s="148"/>
      <c r="L14" s="149"/>
      <c r="M14" s="1"/>
    </row>
    <row r="15" spans="1:13" x14ac:dyDescent="0.45">
      <c r="A15" s="1"/>
      <c r="B15" s="104"/>
      <c r="C15" s="105"/>
      <c r="D15" s="105"/>
      <c r="E15" s="147"/>
      <c r="F15" s="148"/>
      <c r="G15" s="148"/>
      <c r="H15" s="148"/>
      <c r="I15" s="148"/>
      <c r="J15" s="148"/>
      <c r="K15" s="148"/>
      <c r="L15" s="149"/>
      <c r="M15" s="1"/>
    </row>
    <row r="16" spans="1:13" x14ac:dyDescent="0.45">
      <c r="A16" s="1"/>
      <c r="B16" s="104"/>
      <c r="C16" s="105"/>
      <c r="D16" s="105"/>
      <c r="E16" s="147"/>
      <c r="F16" s="148"/>
      <c r="G16" s="148"/>
      <c r="H16" s="148"/>
      <c r="I16" s="148"/>
      <c r="J16" s="148"/>
      <c r="K16" s="148"/>
      <c r="L16" s="149"/>
      <c r="M16" s="1"/>
    </row>
    <row r="17" spans="1:13" x14ac:dyDescent="0.45">
      <c r="A17" s="1"/>
      <c r="B17" s="104"/>
      <c r="C17" s="105"/>
      <c r="D17" s="105"/>
      <c r="E17" s="147"/>
      <c r="F17" s="148"/>
      <c r="G17" s="148"/>
      <c r="H17" s="148"/>
      <c r="I17" s="148"/>
      <c r="J17" s="148"/>
      <c r="K17" s="148"/>
      <c r="L17" s="149"/>
      <c r="M17" s="1"/>
    </row>
    <row r="18" spans="1:13" ht="14.65" thickBot="1" x14ac:dyDescent="0.5">
      <c r="A18" s="1"/>
      <c r="B18" s="106"/>
      <c r="C18" s="107"/>
      <c r="D18" s="107"/>
      <c r="E18" s="130"/>
      <c r="F18" s="131"/>
      <c r="G18" s="131"/>
      <c r="H18" s="131"/>
      <c r="I18" s="131"/>
      <c r="J18" s="131"/>
      <c r="K18" s="131"/>
      <c r="L18" s="132"/>
      <c r="M18" s="1"/>
    </row>
    <row r="19" spans="1:13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</sheetData>
  <sheetProtection algorithmName="SHA-512" hashValue="nIxYjTnRkLjhyuLLL3i3dPQz2DHBACW2aMgi9dN/j1NK19NT2fsOBhmctoAEWrMoIdovIr8yqU+3lD5hFA4Lhg==" saltValue="XuZ/JBSW/S/PGk6kjfEQqg==" spinCount="100000" sheet="1" objects="1" scenarios="1"/>
  <mergeCells count="12">
    <mergeCell ref="E18:L18"/>
    <mergeCell ref="B3:K3"/>
    <mergeCell ref="C7:L7"/>
    <mergeCell ref="C8:L8"/>
    <mergeCell ref="C9:L9"/>
    <mergeCell ref="B11:L11"/>
    <mergeCell ref="E12:L12"/>
    <mergeCell ref="E13:L13"/>
    <mergeCell ref="E14:L14"/>
    <mergeCell ref="E15:L15"/>
    <mergeCell ref="E16:L16"/>
    <mergeCell ref="E17:L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TG190"/>
  <sheetViews>
    <sheetView zoomScale="115" zoomScaleNormal="115" workbookViewId="0">
      <selection activeCell="E35" sqref="E35:G35"/>
    </sheetView>
  </sheetViews>
  <sheetFormatPr defaultColWidth="9" defaultRowHeight="15" customHeight="1" x14ac:dyDescent="0.45"/>
  <cols>
    <col min="1" max="1" width="5" style="1" customWidth="1"/>
    <col min="2" max="2" width="4" style="1" customWidth="1"/>
    <col min="3" max="3" width="33.265625" style="30" customWidth="1"/>
    <col min="4" max="4" width="12.265625" style="1" customWidth="1"/>
    <col min="5" max="8" width="6.73046875" style="1" customWidth="1"/>
    <col min="9" max="9" width="8" style="1" customWidth="1"/>
    <col min="10" max="10" width="8.3984375" style="1" bestFit="1" customWidth="1"/>
    <col min="11" max="12" width="8.3984375" style="1" hidden="1" customWidth="1"/>
    <col min="13" max="13" width="11.73046875" style="1" hidden="1" customWidth="1"/>
    <col min="14" max="16" width="6.73046875" style="1" customWidth="1"/>
    <col min="17" max="17" width="86" style="2" customWidth="1"/>
    <col min="18" max="16384" width="9" style="1"/>
  </cols>
  <sheetData>
    <row r="1" spans="3:17" ht="15" customHeight="1" x14ac:dyDescent="0.45">
      <c r="C1" s="1"/>
      <c r="Q1" s="1"/>
    </row>
    <row r="2" spans="3:17" ht="15" customHeight="1" x14ac:dyDescent="0.45">
      <c r="C2" s="1"/>
      <c r="Q2" s="1"/>
    </row>
    <row r="3" spans="3:17" ht="20.100000000000001" customHeight="1" x14ac:dyDescent="0.45">
      <c r="C3" s="200" t="s">
        <v>74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"/>
    </row>
    <row r="4" spans="3:17" ht="15" customHeight="1" x14ac:dyDescent="0.45">
      <c r="C4" s="1"/>
      <c r="Q4" s="1"/>
    </row>
    <row r="5" spans="3:17" ht="15" customHeight="1" x14ac:dyDescent="0.45">
      <c r="C5" s="1"/>
      <c r="Q5" s="1"/>
    </row>
    <row r="6" spans="3:17" ht="15" customHeight="1" thickBot="1" x14ac:dyDescent="0.5">
      <c r="C6" s="1"/>
      <c r="Q6" s="1"/>
    </row>
    <row r="7" spans="3:17" ht="15" customHeight="1" x14ac:dyDescent="0.45">
      <c r="C7" s="33" t="s">
        <v>64</v>
      </c>
      <c r="D7" s="207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/>
    </row>
    <row r="8" spans="3:17" ht="15" customHeight="1" x14ac:dyDescent="0.4">
      <c r="C8" s="34" t="s">
        <v>65</v>
      </c>
      <c r="D8" s="197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</row>
    <row r="9" spans="3:17" ht="15" customHeight="1" x14ac:dyDescent="0.45">
      <c r="C9" s="34" t="s">
        <v>0</v>
      </c>
      <c r="D9" s="210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2"/>
    </row>
    <row r="10" spans="3:17" ht="15" customHeight="1" x14ac:dyDescent="0.45">
      <c r="C10" s="34" t="s">
        <v>1</v>
      </c>
      <c r="D10" s="210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3:17" ht="15" customHeight="1" x14ac:dyDescent="0.45">
      <c r="C11" s="34" t="s">
        <v>89</v>
      </c>
      <c r="D11" s="109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3:17" ht="15" customHeight="1" x14ac:dyDescent="0.45">
      <c r="C12" s="3" t="s">
        <v>2</v>
      </c>
      <c r="D12" s="213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2"/>
    </row>
    <row r="13" spans="3:17" ht="15.75" customHeight="1" thickBot="1" x14ac:dyDescent="0.5">
      <c r="C13" s="3" t="s">
        <v>27</v>
      </c>
      <c r="D13" s="214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6"/>
    </row>
    <row r="14" spans="3:17" ht="15" customHeight="1" x14ac:dyDescent="0.45">
      <c r="C14" s="119" t="s">
        <v>3</v>
      </c>
      <c r="D14" s="124">
        <f>H72</f>
        <v>0</v>
      </c>
      <c r="E14" s="125"/>
      <c r="F14" s="126"/>
      <c r="G14" s="126"/>
      <c r="H14" s="126"/>
      <c r="I14" s="126"/>
      <c r="J14" s="126"/>
      <c r="K14" s="126">
        <f>COUNTIF(M14,"Onvoldoende")</f>
        <v>1</v>
      </c>
      <c r="L14" s="126">
        <f>SUM(K14:K15)</f>
        <v>1</v>
      </c>
      <c r="M14" s="126" t="str">
        <f>IF(D14&gt;32, "Voldoende", "Onvoldoende")</f>
        <v>Onvoldoende</v>
      </c>
      <c r="N14" s="127"/>
      <c r="O14" s="127"/>
      <c r="P14" s="126"/>
      <c r="Q14" s="128"/>
    </row>
    <row r="15" spans="3:17" ht="14.25" customHeight="1" thickBot="1" x14ac:dyDescent="0.5">
      <c r="C15" s="120" t="s">
        <v>51</v>
      </c>
      <c r="D15" s="117">
        <f>J72</f>
        <v>0</v>
      </c>
      <c r="E15" s="121"/>
      <c r="F15" s="121"/>
      <c r="G15" s="121"/>
      <c r="H15" s="121"/>
      <c r="I15" s="121"/>
      <c r="J15" s="121"/>
      <c r="K15" s="121">
        <f>COUNTIF(M15,"Onvoldoende")</f>
        <v>0</v>
      </c>
      <c r="L15" s="121"/>
      <c r="M15" s="121" t="str">
        <f>IF(D15&gt;0, "Onvoldoende", "Voldoende")</f>
        <v>Voldoende</v>
      </c>
      <c r="N15" s="129"/>
      <c r="O15" s="129"/>
      <c r="P15" s="121"/>
      <c r="Q15" s="122"/>
    </row>
    <row r="16" spans="3:17" ht="14.25" customHeight="1" thickBot="1" x14ac:dyDescent="0.5">
      <c r="C16" s="51" t="s">
        <v>62</v>
      </c>
      <c r="D16" s="138" t="str">
        <f>IF(L14&gt;0, "Onvoldoende", "Voldoende")</f>
        <v>Onvoldoende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8"/>
    </row>
    <row r="17" spans="3:24" ht="14.25" x14ac:dyDescent="0.45">
      <c r="C17" s="58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  <c r="S17" s="202"/>
      <c r="T17" s="202"/>
      <c r="U17" s="202"/>
      <c r="V17" s="202"/>
      <c r="W17" s="202"/>
      <c r="X17" s="202"/>
    </row>
    <row r="18" spans="3:24" ht="15" customHeight="1" x14ac:dyDescent="0.45">
      <c r="C18" s="201" t="s">
        <v>73</v>
      </c>
      <c r="D18" s="202"/>
      <c r="E18" s="202" t="s">
        <v>52</v>
      </c>
      <c r="F18" s="202"/>
      <c r="G18" s="202"/>
      <c r="H18" s="202" t="s">
        <v>61</v>
      </c>
      <c r="I18" s="202"/>
      <c r="J18" s="202"/>
      <c r="K18" s="202"/>
      <c r="L18" s="202"/>
      <c r="M18" s="202"/>
      <c r="N18" s="202"/>
      <c r="O18" s="202"/>
      <c r="P18" s="202"/>
      <c r="Q18" s="203"/>
      <c r="S18" s="204"/>
      <c r="T18" s="204"/>
      <c r="U18" s="204"/>
      <c r="V18" s="204"/>
      <c r="W18" s="204"/>
      <c r="X18" s="204"/>
    </row>
    <row r="19" spans="3:24" ht="15" customHeight="1" x14ac:dyDescent="0.45">
      <c r="C19" s="27" t="s">
        <v>72</v>
      </c>
      <c r="E19" s="204" t="s">
        <v>53</v>
      </c>
      <c r="F19" s="204"/>
      <c r="G19" s="204"/>
      <c r="H19" s="204" t="s">
        <v>57</v>
      </c>
      <c r="I19" s="204"/>
      <c r="J19" s="204"/>
      <c r="K19" s="204"/>
      <c r="L19" s="204"/>
      <c r="M19" s="204"/>
      <c r="N19" s="204"/>
      <c r="O19" s="204"/>
      <c r="P19" s="204"/>
      <c r="Q19" s="206"/>
      <c r="R19" s="62"/>
      <c r="S19" s="204"/>
      <c r="T19" s="204"/>
      <c r="U19" s="204"/>
      <c r="V19" s="204"/>
      <c r="W19" s="204"/>
      <c r="X19" s="204"/>
    </row>
    <row r="20" spans="3:24" ht="15" customHeight="1" x14ac:dyDescent="0.45">
      <c r="C20" s="34"/>
      <c r="D20" s="39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6"/>
      <c r="R20" s="62"/>
      <c r="S20" s="204"/>
      <c r="T20" s="204"/>
      <c r="U20" s="204"/>
      <c r="V20" s="204"/>
      <c r="W20" s="204"/>
      <c r="X20" s="204"/>
    </row>
    <row r="21" spans="3:24" ht="15" customHeight="1" x14ac:dyDescent="0.45">
      <c r="C21" s="34"/>
      <c r="D21" s="39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6"/>
      <c r="R21" s="62"/>
      <c r="S21" s="204"/>
      <c r="T21" s="204"/>
      <c r="U21" s="204"/>
      <c r="V21" s="204"/>
      <c r="W21" s="204"/>
      <c r="X21" s="204"/>
    </row>
    <row r="22" spans="3:24" ht="15" customHeight="1" x14ac:dyDescent="0.45">
      <c r="C22" s="34"/>
      <c r="D22" s="39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6"/>
      <c r="R22" s="62"/>
      <c r="S22" s="204"/>
      <c r="T22" s="204"/>
      <c r="U22" s="204"/>
      <c r="V22" s="204"/>
      <c r="W22" s="204"/>
      <c r="X22" s="204"/>
    </row>
    <row r="23" spans="3:24" ht="15" customHeight="1" x14ac:dyDescent="0.45">
      <c r="C23" s="34"/>
      <c r="D23" s="39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6"/>
      <c r="R23" s="62"/>
      <c r="S23" s="62"/>
      <c r="T23" s="62"/>
      <c r="U23" s="62"/>
      <c r="V23" s="62"/>
      <c r="W23" s="62"/>
    </row>
    <row r="24" spans="3:24" ht="15" customHeight="1" x14ac:dyDescent="0.45">
      <c r="C24" s="201" t="s">
        <v>76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</row>
    <row r="25" spans="3:24" ht="15" customHeight="1" x14ac:dyDescent="0.45">
      <c r="C25" s="64"/>
      <c r="D25" s="204" t="s">
        <v>38</v>
      </c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63"/>
    </row>
    <row r="26" spans="3:24" ht="15" customHeight="1" x14ac:dyDescent="0.45">
      <c r="C26" s="64"/>
      <c r="D26" s="204" t="s">
        <v>39</v>
      </c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63"/>
    </row>
    <row r="27" spans="3:24" ht="15" customHeight="1" x14ac:dyDescent="0.45">
      <c r="C27" s="64"/>
      <c r="D27" s="204" t="s">
        <v>40</v>
      </c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63"/>
    </row>
    <row r="28" spans="3:24" ht="15" customHeight="1" x14ac:dyDescent="0.45">
      <c r="C28" s="64"/>
      <c r="D28" s="204" t="s">
        <v>41</v>
      </c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63"/>
    </row>
    <row r="29" spans="3:24" ht="15" customHeight="1" x14ac:dyDescent="0.45">
      <c r="C29" s="64"/>
      <c r="D29" s="204" t="s">
        <v>71</v>
      </c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6"/>
    </row>
    <row r="30" spans="3:24" ht="15" customHeight="1" x14ac:dyDescent="0.45">
      <c r="C30" s="201" t="s">
        <v>75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3"/>
    </row>
    <row r="31" spans="3:24" ht="15" customHeight="1" x14ac:dyDescent="0.45">
      <c r="C31" s="205" t="s">
        <v>56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6"/>
    </row>
    <row r="32" spans="3:24" ht="13.5" thickBot="1" x14ac:dyDescent="0.5">
      <c r="C32" s="3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37"/>
      <c r="P32" s="37"/>
      <c r="Q32" s="38"/>
    </row>
    <row r="33" spans="2:18" ht="15" customHeight="1" thickBot="1" x14ac:dyDescent="0.5">
      <c r="C33" s="1"/>
      <c r="Q33" s="4"/>
    </row>
    <row r="34" spans="2:18" ht="15" customHeight="1" x14ac:dyDescent="0.45">
      <c r="C34" s="224" t="s">
        <v>4</v>
      </c>
      <c r="D34" s="225"/>
      <c r="E34" s="163" t="s">
        <v>5</v>
      </c>
      <c r="F34" s="163"/>
      <c r="G34" s="163"/>
      <c r="H34" s="163" t="s">
        <v>6</v>
      </c>
      <c r="I34" s="163"/>
      <c r="J34" s="163"/>
      <c r="K34" s="116"/>
      <c r="L34" s="116"/>
      <c r="M34" s="112"/>
      <c r="N34" s="163" t="s">
        <v>7</v>
      </c>
      <c r="O34" s="163"/>
      <c r="P34" s="164"/>
      <c r="Q34" s="1"/>
    </row>
    <row r="35" spans="2:18" ht="15" customHeight="1" x14ac:dyDescent="0.45">
      <c r="C35" s="219" t="s">
        <v>54</v>
      </c>
      <c r="D35" s="220"/>
      <c r="E35" s="152"/>
      <c r="F35" s="152"/>
      <c r="G35" s="152"/>
      <c r="H35" s="152"/>
      <c r="I35" s="152"/>
      <c r="J35" s="152"/>
      <c r="K35" s="113"/>
      <c r="L35" s="113"/>
      <c r="M35" s="113"/>
      <c r="N35" s="152"/>
      <c r="O35" s="152"/>
      <c r="P35" s="153"/>
      <c r="Q35" s="1"/>
    </row>
    <row r="36" spans="2:18" ht="15" customHeight="1" x14ac:dyDescent="0.45">
      <c r="C36" s="165" t="s">
        <v>8</v>
      </c>
      <c r="D36" s="166"/>
      <c r="E36" s="152"/>
      <c r="F36" s="152"/>
      <c r="G36" s="152"/>
      <c r="H36" s="152"/>
      <c r="I36" s="152"/>
      <c r="J36" s="152"/>
      <c r="K36" s="113"/>
      <c r="L36" s="113"/>
      <c r="M36" s="113"/>
      <c r="N36" s="152"/>
      <c r="O36" s="152"/>
      <c r="P36" s="153"/>
      <c r="Q36" s="1"/>
    </row>
    <row r="37" spans="2:18" ht="15" customHeight="1" x14ac:dyDescent="0.45">
      <c r="C37" s="165" t="s">
        <v>93</v>
      </c>
      <c r="D37" s="166"/>
      <c r="E37" s="152"/>
      <c r="F37" s="152"/>
      <c r="G37" s="152"/>
      <c r="H37" s="152"/>
      <c r="I37" s="152"/>
      <c r="J37" s="152"/>
      <c r="K37" s="113"/>
      <c r="L37" s="113"/>
      <c r="M37" s="113"/>
      <c r="N37" s="152"/>
      <c r="O37" s="152"/>
      <c r="P37" s="153"/>
      <c r="Q37" s="1"/>
    </row>
    <row r="38" spans="2:18" ht="15" customHeight="1" x14ac:dyDescent="0.45">
      <c r="C38" s="165" t="s">
        <v>90</v>
      </c>
      <c r="D38" s="166"/>
      <c r="E38" s="152"/>
      <c r="F38" s="152"/>
      <c r="G38" s="152"/>
      <c r="H38" s="152"/>
      <c r="I38" s="152"/>
      <c r="J38" s="152"/>
      <c r="K38" s="113"/>
      <c r="L38" s="113"/>
      <c r="M38" s="113"/>
      <c r="N38" s="152"/>
      <c r="O38" s="152"/>
      <c r="P38" s="153"/>
      <c r="Q38" s="1"/>
    </row>
    <row r="39" spans="2:18" ht="15" customHeight="1" x14ac:dyDescent="0.45">
      <c r="C39" s="165" t="s">
        <v>31</v>
      </c>
      <c r="D39" s="166"/>
      <c r="E39" s="152"/>
      <c r="F39" s="152"/>
      <c r="G39" s="152"/>
      <c r="H39" s="152"/>
      <c r="I39" s="152"/>
      <c r="J39" s="152"/>
      <c r="K39" s="113"/>
      <c r="L39" s="113"/>
      <c r="M39" s="113"/>
      <c r="N39" s="152"/>
      <c r="O39" s="152"/>
      <c r="P39" s="153"/>
      <c r="Q39" s="1"/>
    </row>
    <row r="40" spans="2:18" ht="15" customHeight="1" x14ac:dyDescent="0.45">
      <c r="C40" s="165" t="s">
        <v>91</v>
      </c>
      <c r="D40" s="166"/>
      <c r="E40" s="154"/>
      <c r="F40" s="154"/>
      <c r="G40" s="154"/>
      <c r="H40" s="154"/>
      <c r="I40" s="154"/>
      <c r="J40" s="154"/>
      <c r="K40" s="115"/>
      <c r="L40" s="115"/>
      <c r="M40" s="113"/>
      <c r="N40" s="155"/>
      <c r="O40" s="155"/>
      <c r="P40" s="156"/>
      <c r="Q40" s="1"/>
    </row>
    <row r="41" spans="2:18" ht="15" customHeight="1" thickBot="1" x14ac:dyDescent="0.5">
      <c r="C41" s="227" t="s">
        <v>92</v>
      </c>
      <c r="D41" s="228"/>
      <c r="E41" s="226"/>
      <c r="F41" s="226"/>
      <c r="G41" s="226"/>
      <c r="H41" s="226"/>
      <c r="I41" s="226"/>
      <c r="J41" s="226"/>
      <c r="K41" s="118"/>
      <c r="L41" s="118"/>
      <c r="M41" s="114"/>
      <c r="N41" s="150"/>
      <c r="O41" s="150"/>
      <c r="P41" s="151"/>
      <c r="Q41" s="1"/>
    </row>
    <row r="42" spans="2:18" ht="15" customHeight="1" x14ac:dyDescent="0.45">
      <c r="C42" s="35"/>
      <c r="E42" s="6"/>
      <c r="F42" s="6"/>
      <c r="G42" s="6"/>
      <c r="H42" s="6"/>
      <c r="I42" s="6"/>
      <c r="J42" s="6"/>
      <c r="K42" s="6"/>
      <c r="L42" s="6"/>
      <c r="M42" s="6"/>
      <c r="Q42" s="1"/>
    </row>
    <row r="43" spans="2:18" ht="15" customHeight="1" thickBot="1" x14ac:dyDescent="0.5">
      <c r="C43" s="35"/>
      <c r="E43" s="6"/>
      <c r="F43" s="6"/>
      <c r="G43" s="6"/>
      <c r="H43" s="6"/>
      <c r="I43" s="6"/>
      <c r="J43" s="6"/>
      <c r="K43" s="6"/>
      <c r="L43" s="6"/>
      <c r="M43" s="6"/>
      <c r="Q43" s="5"/>
    </row>
    <row r="44" spans="2:18" ht="15" customHeight="1" thickBot="1" x14ac:dyDescent="0.5">
      <c r="B44" s="2"/>
      <c r="C44" s="19" t="s">
        <v>43</v>
      </c>
      <c r="D44" s="67" t="s">
        <v>3</v>
      </c>
      <c r="E44" s="68" t="s">
        <v>5</v>
      </c>
      <c r="F44" s="68" t="s">
        <v>6</v>
      </c>
      <c r="G44" s="68" t="s">
        <v>7</v>
      </c>
      <c r="H44" s="68" t="s">
        <v>9</v>
      </c>
      <c r="I44" s="69" t="s">
        <v>26</v>
      </c>
      <c r="J44" s="69" t="s">
        <v>42</v>
      </c>
      <c r="K44" s="69" t="s">
        <v>94</v>
      </c>
      <c r="L44" s="69" t="s">
        <v>95</v>
      </c>
      <c r="M44" s="69" t="s">
        <v>96</v>
      </c>
      <c r="N44" s="69" t="s">
        <v>5</v>
      </c>
      <c r="O44" s="68" t="s">
        <v>6</v>
      </c>
      <c r="P44" s="70" t="s">
        <v>7</v>
      </c>
      <c r="Q44" s="71" t="s">
        <v>10</v>
      </c>
      <c r="R44" s="27"/>
    </row>
    <row r="45" spans="2:18" ht="15" customHeight="1" x14ac:dyDescent="0.45">
      <c r="B45" s="2"/>
      <c r="C45" s="221" t="s">
        <v>44</v>
      </c>
      <c r="D45" s="28" t="s">
        <v>11</v>
      </c>
      <c r="E45" s="21"/>
      <c r="F45" s="7"/>
      <c r="G45" s="7"/>
      <c r="H45" s="43">
        <f>SUMIF(E45:G45,"&gt;0")</f>
        <v>0</v>
      </c>
      <c r="I45" s="18">
        <f>COUNTIF(E45:G45,"a")</f>
        <v>0</v>
      </c>
      <c r="J45" s="43"/>
      <c r="K45" s="48"/>
      <c r="L45" s="48"/>
      <c r="M45" s="48"/>
      <c r="N45" s="8"/>
      <c r="O45" s="9"/>
      <c r="P45" s="10"/>
      <c r="Q45" s="73" t="s">
        <v>16</v>
      </c>
    </row>
    <row r="46" spans="2:18" ht="15" customHeight="1" thickBot="1" x14ac:dyDescent="0.5">
      <c r="B46" s="2"/>
      <c r="C46" s="222"/>
      <c r="D46" s="29"/>
      <c r="E46" s="23"/>
      <c r="F46" s="23"/>
      <c r="G46" s="23"/>
      <c r="H46" s="42"/>
      <c r="I46" s="49"/>
      <c r="J46" s="44"/>
      <c r="K46" s="32"/>
      <c r="L46" s="32"/>
      <c r="M46" s="32"/>
      <c r="N46" s="15"/>
      <c r="O46" s="16"/>
      <c r="P46" s="17"/>
      <c r="Q46" s="74" t="s">
        <v>13</v>
      </c>
    </row>
    <row r="47" spans="2:18" ht="15" customHeight="1" x14ac:dyDescent="0.4">
      <c r="B47" s="2"/>
      <c r="C47" s="222"/>
      <c r="D47" s="20" t="s">
        <v>14</v>
      </c>
      <c r="E47" s="21"/>
      <c r="F47" s="7"/>
      <c r="G47" s="7"/>
      <c r="H47" s="43">
        <f>SUMIF(E47:G47,"&gt;0")</f>
        <v>0</v>
      </c>
      <c r="I47" s="18">
        <f>COUNTIF(E47:G47,"a")</f>
        <v>0</v>
      </c>
      <c r="J47" s="43">
        <f>IF(M47=3,1,0)</f>
        <v>0</v>
      </c>
      <c r="K47" s="48">
        <f>COUNTIF(E47:G47,"a")</f>
        <v>0</v>
      </c>
      <c r="L47" s="48">
        <f>COUNTIF(E47:G47,"0")</f>
        <v>0</v>
      </c>
      <c r="M47" s="48">
        <f>SUM(K47:L47)</f>
        <v>0</v>
      </c>
      <c r="N47" s="8"/>
      <c r="O47" s="9"/>
      <c r="P47" s="10"/>
      <c r="Q47" s="75" t="s">
        <v>45</v>
      </c>
    </row>
    <row r="48" spans="2:18" ht="15" customHeight="1" x14ac:dyDescent="0.4">
      <c r="B48" s="2"/>
      <c r="C48" s="222"/>
      <c r="D48" s="25"/>
      <c r="E48" s="25">
        <f>IF(E47=0,1,0)</f>
        <v>1</v>
      </c>
      <c r="F48" s="25">
        <f>IF(F47=0,1,0)</f>
        <v>1</v>
      </c>
      <c r="G48" s="25">
        <f>IF(G47=0,1,0)</f>
        <v>1</v>
      </c>
      <c r="H48" s="46"/>
      <c r="I48" s="49"/>
      <c r="J48" s="44"/>
      <c r="K48" s="32"/>
      <c r="L48" s="32"/>
      <c r="M48" s="32"/>
      <c r="N48" s="11"/>
      <c r="O48" s="12"/>
      <c r="P48" s="13"/>
      <c r="Q48" s="75" t="s">
        <v>55</v>
      </c>
    </row>
    <row r="49" spans="2:17" ht="15" customHeight="1" x14ac:dyDescent="0.4">
      <c r="B49" s="2"/>
      <c r="C49" s="26"/>
      <c r="D49" s="25"/>
      <c r="E49" s="25"/>
      <c r="F49" s="25"/>
      <c r="G49" s="25"/>
      <c r="H49" s="46"/>
      <c r="I49" s="49"/>
      <c r="J49" s="44"/>
      <c r="K49" s="32"/>
      <c r="L49" s="32"/>
      <c r="M49" s="32"/>
      <c r="N49" s="11"/>
      <c r="O49" s="12"/>
      <c r="P49" s="13"/>
      <c r="Q49" s="75" t="s">
        <v>17</v>
      </c>
    </row>
    <row r="50" spans="2:17" ht="15" customHeight="1" x14ac:dyDescent="0.4">
      <c r="B50" s="2"/>
      <c r="C50" s="26"/>
      <c r="D50" s="22"/>
      <c r="E50" s="22"/>
      <c r="F50" s="22"/>
      <c r="G50" s="22"/>
      <c r="H50" s="46"/>
      <c r="I50" s="49"/>
      <c r="J50" s="44"/>
      <c r="K50" s="32"/>
      <c r="L50" s="32"/>
      <c r="M50" s="32"/>
      <c r="N50" s="11"/>
      <c r="O50" s="12"/>
      <c r="P50" s="13"/>
      <c r="Q50" s="76" t="s">
        <v>58</v>
      </c>
    </row>
    <row r="51" spans="2:17" ht="15" customHeight="1" x14ac:dyDescent="0.4">
      <c r="B51" s="2"/>
      <c r="C51" s="26"/>
      <c r="D51" s="22"/>
      <c r="E51" s="22"/>
      <c r="F51" s="22"/>
      <c r="G51" s="22"/>
      <c r="H51" s="46"/>
      <c r="I51" s="49"/>
      <c r="J51" s="44"/>
      <c r="K51" s="32"/>
      <c r="L51" s="32"/>
      <c r="M51" s="32"/>
      <c r="N51" s="11"/>
      <c r="O51" s="12"/>
      <c r="P51" s="13"/>
      <c r="Q51" s="77" t="s">
        <v>46</v>
      </c>
    </row>
    <row r="52" spans="2:17" ht="15" customHeight="1" thickBot="1" x14ac:dyDescent="0.45">
      <c r="B52" s="2"/>
      <c r="C52" s="31"/>
      <c r="D52" s="25"/>
      <c r="E52" s="22"/>
      <c r="F52" s="22"/>
      <c r="G52" s="22"/>
      <c r="H52" s="45"/>
      <c r="I52" s="49"/>
      <c r="J52" s="44"/>
      <c r="K52" s="32"/>
      <c r="L52" s="32"/>
      <c r="M52" s="32"/>
      <c r="N52" s="11"/>
      <c r="O52" s="12"/>
      <c r="P52" s="13"/>
      <c r="Q52" s="78" t="s">
        <v>15</v>
      </c>
    </row>
    <row r="53" spans="2:17" ht="15.75" customHeight="1" x14ac:dyDescent="0.4">
      <c r="B53" s="2"/>
      <c r="C53" s="221" t="s">
        <v>47</v>
      </c>
      <c r="D53" s="50" t="s">
        <v>11</v>
      </c>
      <c r="E53" s="7"/>
      <c r="F53" s="7"/>
      <c r="G53" s="7"/>
      <c r="H53" s="43">
        <f>SUMIF(E53:G53,"&gt;0")</f>
        <v>0</v>
      </c>
      <c r="I53" s="18">
        <f>COUNTIF(E53:G53,"a")</f>
        <v>0</v>
      </c>
      <c r="J53" s="43"/>
      <c r="K53" s="48"/>
      <c r="L53" s="48"/>
      <c r="M53" s="48"/>
      <c r="N53" s="8"/>
      <c r="O53" s="9"/>
      <c r="P53" s="10"/>
      <c r="Q53" s="79" t="s">
        <v>12</v>
      </c>
    </row>
    <row r="54" spans="2:17" ht="15" customHeight="1" thickBot="1" x14ac:dyDescent="0.45">
      <c r="B54" s="2"/>
      <c r="C54" s="222"/>
      <c r="D54" s="14"/>
      <c r="E54" s="23"/>
      <c r="F54" s="23"/>
      <c r="G54" s="23"/>
      <c r="H54" s="42"/>
      <c r="I54" s="49"/>
      <c r="J54" s="44"/>
      <c r="K54" s="32"/>
      <c r="L54" s="32"/>
      <c r="M54" s="32"/>
      <c r="N54" s="11"/>
      <c r="O54" s="12"/>
      <c r="P54" s="13"/>
      <c r="Q54" s="80" t="s">
        <v>13</v>
      </c>
    </row>
    <row r="55" spans="2:17" ht="15" customHeight="1" x14ac:dyDescent="0.4">
      <c r="B55" s="2"/>
      <c r="C55" s="222"/>
      <c r="D55" s="20" t="s">
        <v>14</v>
      </c>
      <c r="E55" s="21"/>
      <c r="F55" s="7"/>
      <c r="G55" s="7"/>
      <c r="H55" s="43">
        <f>SUMIF(E55:G55,"&gt;0")</f>
        <v>0</v>
      </c>
      <c r="I55" s="18">
        <f>COUNTIF(E55:G55,"a")</f>
        <v>0</v>
      </c>
      <c r="J55" s="43">
        <f>IF(M55=3,1,0)</f>
        <v>0</v>
      </c>
      <c r="K55" s="48">
        <f>COUNTIF(E55:G55,"a")</f>
        <v>0</v>
      </c>
      <c r="L55" s="48">
        <f>COUNTIF(E55:G55,"0")</f>
        <v>0</v>
      </c>
      <c r="M55" s="48">
        <f>SUM(K55:L55)</f>
        <v>0</v>
      </c>
      <c r="N55" s="8"/>
      <c r="O55" s="9"/>
      <c r="P55" s="10"/>
      <c r="Q55" s="75" t="s">
        <v>48</v>
      </c>
    </row>
    <row r="56" spans="2:17" ht="15" customHeight="1" x14ac:dyDescent="0.4">
      <c r="B56" s="2"/>
      <c r="C56" s="222"/>
      <c r="D56" s="24"/>
      <c r="E56" s="25"/>
      <c r="F56" s="25"/>
      <c r="G56" s="25"/>
      <c r="H56" s="46"/>
      <c r="I56" s="49"/>
      <c r="J56" s="44"/>
      <c r="K56" s="32"/>
      <c r="L56" s="32"/>
      <c r="M56" s="32"/>
      <c r="N56" s="11"/>
      <c r="O56" s="12"/>
      <c r="P56" s="13"/>
      <c r="Q56" s="77" t="s">
        <v>59</v>
      </c>
    </row>
    <row r="57" spans="2:17" ht="15" customHeight="1" thickBot="1" x14ac:dyDescent="0.45">
      <c r="B57" s="2"/>
      <c r="C57" s="72"/>
      <c r="D57" s="24"/>
      <c r="E57" s="25"/>
      <c r="F57" s="25"/>
      <c r="G57" s="25"/>
      <c r="H57" s="46"/>
      <c r="I57" s="49"/>
      <c r="J57" s="44"/>
      <c r="K57" s="32"/>
      <c r="L57" s="32"/>
      <c r="M57" s="32"/>
      <c r="N57" s="11"/>
      <c r="O57" s="12"/>
      <c r="P57" s="13"/>
      <c r="Q57" s="78" t="s">
        <v>15</v>
      </c>
    </row>
    <row r="58" spans="2:17" ht="15.75" customHeight="1" x14ac:dyDescent="0.4">
      <c r="B58" s="2"/>
      <c r="C58" s="221" t="s">
        <v>49</v>
      </c>
      <c r="D58" s="50" t="s">
        <v>11</v>
      </c>
      <c r="E58" s="7"/>
      <c r="F58" s="7"/>
      <c r="G58" s="7"/>
      <c r="H58" s="43">
        <f>SUMIF(E58:G58,"&gt;0")</f>
        <v>0</v>
      </c>
      <c r="I58" s="18">
        <f>COUNTIF(E58:G58,"a")</f>
        <v>0</v>
      </c>
      <c r="J58" s="43"/>
      <c r="K58" s="48"/>
      <c r="L58" s="48"/>
      <c r="M58" s="48"/>
      <c r="N58" s="8"/>
      <c r="O58" s="9"/>
      <c r="P58" s="10"/>
      <c r="Q58" s="79" t="s">
        <v>12</v>
      </c>
    </row>
    <row r="59" spans="2:17" ht="15" customHeight="1" thickBot="1" x14ac:dyDescent="0.45">
      <c r="B59" s="2"/>
      <c r="C59" s="222"/>
      <c r="D59" s="14"/>
      <c r="E59" s="23"/>
      <c r="F59" s="23"/>
      <c r="G59" s="23"/>
      <c r="H59" s="42"/>
      <c r="I59" s="49"/>
      <c r="J59" s="44"/>
      <c r="K59" s="32"/>
      <c r="L59" s="32"/>
      <c r="M59" s="32"/>
      <c r="N59" s="11"/>
      <c r="O59" s="12"/>
      <c r="P59" s="13"/>
      <c r="Q59" s="80" t="s">
        <v>13</v>
      </c>
    </row>
    <row r="60" spans="2:17" ht="15" customHeight="1" x14ac:dyDescent="0.4">
      <c r="B60" s="2"/>
      <c r="C60" s="222"/>
      <c r="D60" s="20" t="s">
        <v>14</v>
      </c>
      <c r="E60" s="21"/>
      <c r="F60" s="7"/>
      <c r="G60" s="7"/>
      <c r="H60" s="43">
        <f>SUMIF(E60:G60,"&gt;0")</f>
        <v>0</v>
      </c>
      <c r="I60" s="18">
        <f>COUNTIF(E60:G60,"a")</f>
        <v>0</v>
      </c>
      <c r="J60" s="43">
        <f>IF(M60=3,1,0)</f>
        <v>0</v>
      </c>
      <c r="K60" s="48">
        <f>COUNTIF(E60:G60,"a")</f>
        <v>0</v>
      </c>
      <c r="L60" s="48">
        <f>COUNTIF(E60:G60,"0")</f>
        <v>0</v>
      </c>
      <c r="M60" s="48">
        <f>SUM(K60:L60)</f>
        <v>0</v>
      </c>
      <c r="N60" s="8"/>
      <c r="O60" s="9"/>
      <c r="P60" s="10"/>
      <c r="Q60" s="75" t="s">
        <v>60</v>
      </c>
    </row>
    <row r="61" spans="2:17" ht="15" customHeight="1" x14ac:dyDescent="0.4">
      <c r="B61" s="2"/>
      <c r="C61" s="72"/>
      <c r="D61" s="24"/>
      <c r="E61" s="25"/>
      <c r="F61" s="25"/>
      <c r="G61" s="25"/>
      <c r="H61" s="46"/>
      <c r="I61" s="81"/>
      <c r="J61" s="46"/>
      <c r="K61" s="22"/>
      <c r="L61" s="22"/>
      <c r="M61" s="22"/>
      <c r="N61" s="11"/>
      <c r="O61" s="12"/>
      <c r="P61" s="13"/>
      <c r="Q61" s="77" t="s">
        <v>66</v>
      </c>
    </row>
    <row r="62" spans="2:17" ht="15" customHeight="1" thickBot="1" x14ac:dyDescent="0.45">
      <c r="B62" s="2"/>
      <c r="C62" s="72"/>
      <c r="D62" s="24"/>
      <c r="E62" s="25"/>
      <c r="F62" s="25"/>
      <c r="G62" s="25"/>
      <c r="H62" s="46"/>
      <c r="I62" s="49"/>
      <c r="J62" s="44"/>
      <c r="K62" s="32"/>
      <c r="L62" s="32"/>
      <c r="M62" s="32"/>
      <c r="N62" s="11"/>
      <c r="O62" s="12"/>
      <c r="P62" s="13"/>
      <c r="Q62" s="78" t="s">
        <v>15</v>
      </c>
    </row>
    <row r="63" spans="2:17" ht="15.75" customHeight="1" x14ac:dyDescent="0.4">
      <c r="B63" s="2"/>
      <c r="C63" s="221" t="s">
        <v>41</v>
      </c>
      <c r="D63" s="50" t="s">
        <v>11</v>
      </c>
      <c r="E63" s="7"/>
      <c r="F63" s="7"/>
      <c r="G63" s="7"/>
      <c r="H63" s="43">
        <f>SUMIF(E63:G63,"&gt;0")</f>
        <v>0</v>
      </c>
      <c r="I63" s="18">
        <f>COUNTIF(E63:G63,"a")</f>
        <v>0</v>
      </c>
      <c r="J63" s="43"/>
      <c r="K63" s="48"/>
      <c r="L63" s="48"/>
      <c r="M63" s="48"/>
      <c r="N63" s="8"/>
      <c r="O63" s="9"/>
      <c r="P63" s="10"/>
      <c r="Q63" s="79" t="s">
        <v>12</v>
      </c>
    </row>
    <row r="64" spans="2:17" ht="15" customHeight="1" thickBot="1" x14ac:dyDescent="0.45">
      <c r="B64" s="2"/>
      <c r="C64" s="222"/>
      <c r="D64" s="14"/>
      <c r="E64" s="23"/>
      <c r="F64" s="23"/>
      <c r="G64" s="23"/>
      <c r="H64" s="42"/>
      <c r="I64" s="49"/>
      <c r="J64" s="44"/>
      <c r="K64" s="32"/>
      <c r="L64" s="32"/>
      <c r="M64" s="32"/>
      <c r="N64" s="11"/>
      <c r="O64" s="12"/>
      <c r="P64" s="13"/>
      <c r="Q64" s="80" t="s">
        <v>13</v>
      </c>
    </row>
    <row r="65" spans="2:527" ht="15" customHeight="1" x14ac:dyDescent="0.4">
      <c r="B65" s="2"/>
      <c r="C65" s="222"/>
      <c r="D65" s="20" t="s">
        <v>14</v>
      </c>
      <c r="E65" s="21"/>
      <c r="F65" s="7"/>
      <c r="G65" s="7"/>
      <c r="H65" s="43">
        <f>SUMIF(E65:G65,"&gt;0")</f>
        <v>0</v>
      </c>
      <c r="I65" s="18">
        <f>COUNTIF(E65:G65,"a")</f>
        <v>0</v>
      </c>
      <c r="J65" s="43">
        <f>IF(M65=3,1,0)</f>
        <v>0</v>
      </c>
      <c r="K65" s="48">
        <f>COUNTIF(E65:G65,"a")</f>
        <v>0</v>
      </c>
      <c r="L65" s="48">
        <f>COUNTIF(E65:G65,"0")</f>
        <v>0</v>
      </c>
      <c r="M65" s="48">
        <f>SUM(K65:L65)</f>
        <v>0</v>
      </c>
      <c r="N65" s="8"/>
      <c r="O65" s="9"/>
      <c r="P65" s="10"/>
      <c r="Q65" s="75" t="s">
        <v>50</v>
      </c>
    </row>
    <row r="66" spans="2:527" ht="15" customHeight="1" thickBot="1" x14ac:dyDescent="0.45">
      <c r="B66" s="2"/>
      <c r="C66" s="222"/>
      <c r="D66" s="24"/>
      <c r="E66" s="25"/>
      <c r="F66" s="25"/>
      <c r="G66" s="25"/>
      <c r="H66" s="46"/>
      <c r="I66" s="49"/>
      <c r="J66" s="44"/>
      <c r="K66" s="32"/>
      <c r="L66" s="32"/>
      <c r="M66" s="32"/>
      <c r="N66" s="11"/>
      <c r="O66" s="12"/>
      <c r="P66" s="13"/>
      <c r="Q66" s="82" t="s">
        <v>15</v>
      </c>
    </row>
    <row r="67" spans="2:527" ht="13.15" x14ac:dyDescent="0.4">
      <c r="B67" s="2"/>
      <c r="C67" s="221" t="s">
        <v>69</v>
      </c>
      <c r="D67" s="50" t="s">
        <v>11</v>
      </c>
      <c r="E67" s="7"/>
      <c r="F67" s="7"/>
      <c r="G67" s="7"/>
      <c r="H67" s="43">
        <f>SUMIF(E67:G67,"&gt;0")</f>
        <v>0</v>
      </c>
      <c r="I67" s="18">
        <f>COUNTIF(E67:G67,"a")</f>
        <v>0</v>
      </c>
      <c r="J67" s="43"/>
      <c r="K67" s="48"/>
      <c r="L67" s="48"/>
      <c r="M67" s="48"/>
      <c r="N67" s="8"/>
      <c r="O67" s="9"/>
      <c r="P67" s="10"/>
      <c r="Q67" s="79" t="s">
        <v>12</v>
      </c>
    </row>
    <row r="68" spans="2:527" ht="15" customHeight="1" thickBot="1" x14ac:dyDescent="0.45">
      <c r="B68" s="2"/>
      <c r="C68" s="222"/>
      <c r="D68" s="14"/>
      <c r="E68" s="23"/>
      <c r="F68" s="23"/>
      <c r="G68" s="23"/>
      <c r="H68" s="42"/>
      <c r="I68" s="49"/>
      <c r="J68" s="44"/>
      <c r="K68" s="32"/>
      <c r="L68" s="32"/>
      <c r="M68" s="32"/>
      <c r="N68" s="11"/>
      <c r="O68" s="12"/>
      <c r="P68" s="13"/>
      <c r="Q68" s="80" t="s">
        <v>13</v>
      </c>
    </row>
    <row r="69" spans="2:527" ht="15" customHeight="1" x14ac:dyDescent="0.4">
      <c r="B69" s="2"/>
      <c r="C69" s="222"/>
      <c r="D69" s="20" t="s">
        <v>14</v>
      </c>
      <c r="E69" s="21"/>
      <c r="F69" s="7"/>
      <c r="G69" s="7"/>
      <c r="H69" s="43">
        <f>SUMIF(E69:G69,"&gt;0")</f>
        <v>0</v>
      </c>
      <c r="I69" s="18">
        <f>COUNTIF(E69:G69,"a")</f>
        <v>0</v>
      </c>
      <c r="J69" s="43">
        <f>IF(M69=3,1,0)</f>
        <v>0</v>
      </c>
      <c r="K69" s="48">
        <f>COUNTIF(E69:G69,"a")</f>
        <v>0</v>
      </c>
      <c r="L69" s="48">
        <f>COUNTIF(E69:G69,"0")</f>
        <v>0</v>
      </c>
      <c r="M69" s="48">
        <f>SUM(K69:L69)</f>
        <v>0</v>
      </c>
      <c r="N69" s="8"/>
      <c r="O69" s="9"/>
      <c r="P69" s="10"/>
      <c r="Q69" s="75" t="s">
        <v>67</v>
      </c>
    </row>
    <row r="70" spans="2:527" ht="15" customHeight="1" x14ac:dyDescent="0.4">
      <c r="B70" s="2"/>
      <c r="C70" s="222"/>
      <c r="D70" s="24"/>
      <c r="E70" s="25"/>
      <c r="F70" s="25"/>
      <c r="G70" s="25"/>
      <c r="H70" s="46"/>
      <c r="I70" s="81"/>
      <c r="J70" s="46"/>
      <c r="K70" s="22"/>
      <c r="L70" s="22"/>
      <c r="M70" s="22"/>
      <c r="N70" s="11"/>
      <c r="O70" s="12"/>
      <c r="P70" s="13"/>
      <c r="Q70" s="77" t="s">
        <v>68</v>
      </c>
    </row>
    <row r="71" spans="2:527" s="35" customFormat="1" ht="15" customHeight="1" thickBot="1" x14ac:dyDescent="0.45">
      <c r="B71" s="63"/>
      <c r="C71" s="223"/>
      <c r="D71" s="24"/>
      <c r="E71" s="25"/>
      <c r="F71" s="25"/>
      <c r="G71" s="25"/>
      <c r="H71" s="46"/>
      <c r="I71" s="49"/>
      <c r="J71" s="44"/>
      <c r="K71" s="32"/>
      <c r="L71" s="32"/>
      <c r="M71" s="32"/>
      <c r="N71" s="11"/>
      <c r="O71" s="12"/>
      <c r="P71" s="13"/>
      <c r="Q71" s="78" t="s">
        <v>15</v>
      </c>
    </row>
    <row r="72" spans="2:527" s="35" customFormat="1" ht="42.75" customHeight="1" thickBot="1" x14ac:dyDescent="0.5">
      <c r="B72" s="63"/>
      <c r="C72" s="88" t="s">
        <v>70</v>
      </c>
      <c r="D72" s="88"/>
      <c r="E72" s="89">
        <f>SUM(E45,E47,E53,E55,E58,E60,E63,E65,E67,E69)</f>
        <v>0</v>
      </c>
      <c r="F72" s="89">
        <f>SUM(F45,F47,F53,F55,F58,F60,F63,F65,F67,F69)</f>
        <v>0</v>
      </c>
      <c r="G72" s="90">
        <f>SUM(G45,G47,G53,G55,G58,G60,G63,G65,G67,G69)</f>
        <v>0</v>
      </c>
      <c r="H72" s="84">
        <f>SUM(G72+F72+E72)</f>
        <v>0</v>
      </c>
      <c r="I72" s="83">
        <f>SUM(I45+I47,I53,I55,I58,I60,I63,I65,I67,I69)</f>
        <v>0</v>
      </c>
      <c r="J72" s="84">
        <f>SUM(J65,J60,J55,J47,J69)</f>
        <v>0</v>
      </c>
      <c r="K72" s="123"/>
      <c r="L72" s="123"/>
      <c r="M72" s="85"/>
      <c r="N72" s="86"/>
      <c r="O72" s="85"/>
      <c r="P72" s="87"/>
      <c r="Q72" s="87"/>
    </row>
    <row r="73" spans="2:527" s="35" customFormat="1" ht="13.5" thickBot="1" x14ac:dyDescent="0.5"/>
    <row r="74" spans="2:527" ht="15" customHeight="1" thickBot="1" x14ac:dyDescent="0.5">
      <c r="B74" s="2"/>
      <c r="C74" s="157" t="s">
        <v>35</v>
      </c>
      <c r="D74" s="158"/>
      <c r="E74" s="158"/>
      <c r="F74" s="158"/>
      <c r="G74" s="158"/>
      <c r="H74" s="159"/>
      <c r="I74" s="53" t="s">
        <v>5</v>
      </c>
      <c r="J74" s="54" t="s">
        <v>6</v>
      </c>
      <c r="K74" s="57"/>
      <c r="L74" s="57"/>
      <c r="M74" s="57"/>
      <c r="N74" s="55" t="s">
        <v>7</v>
      </c>
      <c r="O74" s="157" t="s">
        <v>10</v>
      </c>
      <c r="P74" s="158"/>
      <c r="Q74" s="159"/>
    </row>
    <row r="75" spans="2:527" ht="15" customHeight="1" x14ac:dyDescent="0.45">
      <c r="B75" s="2"/>
      <c r="C75" s="179"/>
      <c r="D75" s="180"/>
      <c r="E75" s="180"/>
      <c r="F75" s="180"/>
      <c r="G75" s="180"/>
      <c r="H75" s="181"/>
      <c r="I75" s="91"/>
      <c r="J75" s="92"/>
      <c r="K75" s="92"/>
      <c r="L75" s="92"/>
      <c r="M75" s="92"/>
      <c r="N75" s="93"/>
      <c r="O75" s="170" t="s">
        <v>18</v>
      </c>
      <c r="P75" s="171"/>
      <c r="Q75" s="172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  <c r="IV75" s="35"/>
      <c r="IW75" s="35"/>
      <c r="IX75" s="35"/>
      <c r="IY75" s="35"/>
      <c r="IZ75" s="35"/>
      <c r="JA75" s="35"/>
      <c r="JB75" s="35"/>
      <c r="JC75" s="35"/>
      <c r="JD75" s="35"/>
      <c r="JE75" s="35"/>
      <c r="JF75" s="35"/>
      <c r="JG75" s="35"/>
      <c r="JH75" s="35"/>
      <c r="JI75" s="35"/>
      <c r="JJ75" s="35"/>
      <c r="JK75" s="35"/>
      <c r="JL75" s="35"/>
      <c r="JM75" s="35"/>
      <c r="JN75" s="35"/>
      <c r="JO75" s="35"/>
      <c r="JP75" s="35"/>
      <c r="JQ75" s="35"/>
      <c r="JR75" s="35"/>
      <c r="JS75" s="35"/>
      <c r="JT75" s="35"/>
      <c r="JU75" s="35"/>
      <c r="JV75" s="35"/>
      <c r="JW75" s="35"/>
      <c r="JX75" s="35"/>
      <c r="JY75" s="35"/>
      <c r="JZ75" s="35"/>
      <c r="KA75" s="35"/>
      <c r="KB75" s="35"/>
      <c r="KC75" s="35"/>
      <c r="KD75" s="35"/>
      <c r="KE75" s="35"/>
      <c r="KF75" s="35"/>
      <c r="KG75" s="35"/>
      <c r="KH75" s="35"/>
      <c r="KI75" s="35"/>
      <c r="KJ75" s="35"/>
      <c r="KK75" s="35"/>
      <c r="KL75" s="35"/>
      <c r="KM75" s="35"/>
      <c r="KN75" s="35"/>
      <c r="KO75" s="35"/>
      <c r="KP75" s="35"/>
      <c r="KQ75" s="35"/>
      <c r="KR75" s="35"/>
      <c r="KS75" s="35"/>
      <c r="KT75" s="35"/>
      <c r="KU75" s="35"/>
      <c r="KV75" s="35"/>
      <c r="KW75" s="35"/>
      <c r="KX75" s="35"/>
      <c r="KY75" s="35"/>
      <c r="KZ75" s="35"/>
      <c r="LA75" s="35"/>
      <c r="LB75" s="35"/>
      <c r="LC75" s="35"/>
      <c r="LD75" s="35"/>
      <c r="LE75" s="35"/>
      <c r="LF75" s="35"/>
      <c r="LG75" s="35"/>
      <c r="LH75" s="35"/>
      <c r="LI75" s="35"/>
      <c r="LJ75" s="35"/>
      <c r="LK75" s="35"/>
      <c r="LL75" s="35"/>
      <c r="LM75" s="35"/>
      <c r="LN75" s="35"/>
      <c r="LO75" s="35"/>
      <c r="LP75" s="35"/>
      <c r="LQ75" s="35"/>
      <c r="LR75" s="35"/>
      <c r="LS75" s="35"/>
      <c r="LT75" s="35"/>
      <c r="LU75" s="35"/>
      <c r="LV75" s="35"/>
      <c r="LW75" s="35"/>
      <c r="LX75" s="35"/>
      <c r="LY75" s="35"/>
      <c r="LZ75" s="35"/>
      <c r="MA75" s="35"/>
      <c r="MB75" s="35"/>
      <c r="MC75" s="35"/>
      <c r="MD75" s="35"/>
      <c r="ME75" s="35"/>
      <c r="MF75" s="35"/>
      <c r="MG75" s="35"/>
      <c r="MH75" s="35"/>
      <c r="MI75" s="35"/>
      <c r="MJ75" s="35"/>
      <c r="MK75" s="35"/>
      <c r="ML75" s="35"/>
      <c r="MM75" s="35"/>
      <c r="MN75" s="35"/>
      <c r="MO75" s="35"/>
      <c r="MP75" s="35"/>
      <c r="MQ75" s="35"/>
      <c r="MR75" s="35"/>
      <c r="MS75" s="35"/>
      <c r="MT75" s="35"/>
      <c r="MU75" s="35"/>
      <c r="MV75" s="35"/>
      <c r="MW75" s="35"/>
      <c r="MX75" s="35"/>
      <c r="MY75" s="35"/>
      <c r="MZ75" s="35"/>
      <c r="NA75" s="35"/>
      <c r="NB75" s="35"/>
      <c r="NC75" s="35"/>
      <c r="ND75" s="35"/>
      <c r="NE75" s="35"/>
      <c r="NF75" s="35"/>
      <c r="NG75" s="35"/>
      <c r="NH75" s="35"/>
      <c r="NI75" s="35"/>
      <c r="NJ75" s="35"/>
      <c r="NK75" s="35"/>
      <c r="NL75" s="35"/>
      <c r="NM75" s="35"/>
      <c r="NN75" s="35"/>
      <c r="NO75" s="35"/>
      <c r="NP75" s="35"/>
      <c r="NQ75" s="35"/>
      <c r="NR75" s="35"/>
      <c r="NS75" s="35"/>
      <c r="NT75" s="35"/>
      <c r="NU75" s="35"/>
      <c r="NV75" s="35"/>
      <c r="NW75" s="35"/>
      <c r="NX75" s="35"/>
      <c r="NY75" s="35"/>
      <c r="NZ75" s="35"/>
      <c r="OA75" s="35"/>
      <c r="OB75" s="35"/>
      <c r="OC75" s="35"/>
      <c r="OD75" s="35"/>
      <c r="OE75" s="35"/>
      <c r="OF75" s="35"/>
      <c r="OG75" s="35"/>
      <c r="OH75" s="35"/>
      <c r="OI75" s="35"/>
      <c r="OJ75" s="35"/>
      <c r="OK75" s="35"/>
      <c r="OL75" s="35"/>
      <c r="OM75" s="35"/>
      <c r="ON75" s="35"/>
      <c r="OO75" s="35"/>
      <c r="OP75" s="35"/>
      <c r="OQ75" s="35"/>
      <c r="OR75" s="35"/>
      <c r="OS75" s="35"/>
      <c r="OT75" s="35"/>
      <c r="OU75" s="35"/>
      <c r="OV75" s="35"/>
      <c r="OW75" s="35"/>
      <c r="OX75" s="35"/>
      <c r="OY75" s="35"/>
      <c r="OZ75" s="35"/>
      <c r="PA75" s="35"/>
      <c r="PB75" s="35"/>
      <c r="PC75" s="35"/>
      <c r="PD75" s="35"/>
      <c r="PE75" s="35"/>
      <c r="PF75" s="35"/>
      <c r="PG75" s="35"/>
      <c r="PH75" s="35"/>
      <c r="PI75" s="35"/>
      <c r="PJ75" s="35"/>
      <c r="PK75" s="35"/>
      <c r="PL75" s="35"/>
      <c r="PM75" s="35"/>
      <c r="PN75" s="35"/>
      <c r="PO75" s="35"/>
      <c r="PP75" s="35"/>
      <c r="PQ75" s="35"/>
      <c r="PR75" s="35"/>
      <c r="PS75" s="35"/>
      <c r="PT75" s="35"/>
      <c r="PU75" s="35"/>
      <c r="PV75" s="35"/>
      <c r="PW75" s="35"/>
      <c r="PX75" s="35"/>
      <c r="PY75" s="35"/>
      <c r="PZ75" s="35"/>
      <c r="QA75" s="35"/>
      <c r="QB75" s="35"/>
      <c r="QC75" s="35"/>
      <c r="QD75" s="35"/>
      <c r="QE75" s="35"/>
      <c r="QF75" s="35"/>
      <c r="QG75" s="35"/>
      <c r="QH75" s="35"/>
      <c r="QI75" s="35"/>
      <c r="QJ75" s="35"/>
      <c r="QK75" s="35"/>
      <c r="QL75" s="35"/>
      <c r="QM75" s="35"/>
      <c r="QN75" s="35"/>
      <c r="QO75" s="35"/>
      <c r="QP75" s="35"/>
      <c r="QQ75" s="35"/>
      <c r="QR75" s="35"/>
      <c r="QS75" s="35"/>
      <c r="QT75" s="35"/>
      <c r="QU75" s="35"/>
      <c r="QV75" s="35"/>
      <c r="QW75" s="35"/>
      <c r="QX75" s="35"/>
      <c r="QY75" s="35"/>
      <c r="QZ75" s="35"/>
      <c r="RA75" s="35"/>
      <c r="RB75" s="35"/>
      <c r="RC75" s="35"/>
      <c r="RD75" s="35"/>
      <c r="RE75" s="35"/>
      <c r="RF75" s="35"/>
      <c r="RG75" s="35"/>
      <c r="RH75" s="35"/>
      <c r="RI75" s="35"/>
      <c r="RJ75" s="35"/>
      <c r="RK75" s="35"/>
      <c r="RL75" s="35"/>
      <c r="RM75" s="35"/>
      <c r="RN75" s="35"/>
      <c r="RO75" s="35"/>
      <c r="RP75" s="35"/>
      <c r="RQ75" s="35"/>
      <c r="RR75" s="35"/>
      <c r="RS75" s="35"/>
      <c r="RT75" s="35"/>
      <c r="RU75" s="35"/>
      <c r="RV75" s="35"/>
      <c r="RW75" s="35"/>
      <c r="RX75" s="35"/>
      <c r="RY75" s="35"/>
      <c r="RZ75" s="35"/>
      <c r="SA75" s="35"/>
      <c r="SB75" s="35"/>
      <c r="SC75" s="35"/>
      <c r="SD75" s="35"/>
      <c r="SE75" s="35"/>
      <c r="SF75" s="35"/>
      <c r="SG75" s="35"/>
      <c r="SH75" s="35"/>
      <c r="SI75" s="35"/>
      <c r="SJ75" s="35"/>
      <c r="SK75" s="35"/>
      <c r="SL75" s="35"/>
      <c r="SM75" s="35"/>
      <c r="SN75" s="35"/>
      <c r="SO75" s="35"/>
      <c r="SP75" s="35"/>
      <c r="SQ75" s="35"/>
      <c r="SR75" s="35"/>
      <c r="SS75" s="35"/>
      <c r="ST75" s="35"/>
      <c r="SU75" s="35"/>
      <c r="SV75" s="35"/>
      <c r="SW75" s="35"/>
      <c r="SX75" s="35"/>
      <c r="SY75" s="35"/>
      <c r="SZ75" s="35"/>
      <c r="TA75" s="35"/>
      <c r="TB75" s="35"/>
      <c r="TC75" s="35"/>
      <c r="TD75" s="35"/>
      <c r="TE75" s="35"/>
      <c r="TF75" s="35"/>
      <c r="TG75" s="35"/>
    </row>
    <row r="76" spans="2:527" ht="15" customHeight="1" x14ac:dyDescent="0.45">
      <c r="B76" s="2"/>
      <c r="C76" s="182"/>
      <c r="D76" s="183"/>
      <c r="E76" s="183"/>
      <c r="F76" s="183"/>
      <c r="G76" s="183"/>
      <c r="H76" s="184"/>
      <c r="I76" s="94"/>
      <c r="J76" s="95"/>
      <c r="K76" s="95"/>
      <c r="L76" s="95"/>
      <c r="M76" s="95"/>
      <c r="N76" s="96"/>
      <c r="O76" s="173" t="s">
        <v>19</v>
      </c>
      <c r="P76" s="174"/>
      <c r="Q76" s="175"/>
    </row>
    <row r="77" spans="2:527" ht="15" customHeight="1" x14ac:dyDescent="0.45">
      <c r="B77" s="2"/>
      <c r="C77" s="182"/>
      <c r="D77" s="183"/>
      <c r="E77" s="183"/>
      <c r="F77" s="183"/>
      <c r="G77" s="183"/>
      <c r="H77" s="184"/>
      <c r="I77" s="94"/>
      <c r="J77" s="95"/>
      <c r="K77" s="95"/>
      <c r="L77" s="95"/>
      <c r="M77" s="95"/>
      <c r="N77" s="96"/>
      <c r="O77" s="173" t="s">
        <v>20</v>
      </c>
      <c r="P77" s="174"/>
      <c r="Q77" s="175"/>
    </row>
    <row r="78" spans="2:527" s="35" customFormat="1" ht="13.15" x14ac:dyDescent="0.45">
      <c r="B78" s="63"/>
      <c r="C78" s="182"/>
      <c r="D78" s="183"/>
      <c r="E78" s="183"/>
      <c r="F78" s="183"/>
      <c r="G78" s="183"/>
      <c r="H78" s="184"/>
      <c r="I78" s="94"/>
      <c r="J78" s="95"/>
      <c r="K78" s="95"/>
      <c r="L78" s="95"/>
      <c r="M78" s="95"/>
      <c r="N78" s="96"/>
      <c r="O78" s="173" t="s">
        <v>21</v>
      </c>
      <c r="P78" s="174"/>
      <c r="Q78" s="17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</row>
    <row r="79" spans="2:527" ht="15" customHeight="1" x14ac:dyDescent="0.45">
      <c r="B79" s="2"/>
      <c r="C79" s="182"/>
      <c r="D79" s="183"/>
      <c r="E79" s="183"/>
      <c r="F79" s="183"/>
      <c r="G79" s="183"/>
      <c r="H79" s="184"/>
      <c r="I79" s="94"/>
      <c r="J79" s="95"/>
      <c r="K79" s="95"/>
      <c r="L79" s="95"/>
      <c r="M79" s="95"/>
      <c r="N79" s="96"/>
      <c r="O79" s="176" t="s">
        <v>36</v>
      </c>
      <c r="P79" s="177"/>
      <c r="Q79" s="178"/>
    </row>
    <row r="80" spans="2:527" ht="15" customHeight="1" x14ac:dyDescent="0.45">
      <c r="B80" s="2"/>
      <c r="C80" s="182"/>
      <c r="D80" s="183"/>
      <c r="E80" s="183"/>
      <c r="F80" s="183"/>
      <c r="G80" s="183"/>
      <c r="H80" s="184"/>
      <c r="I80" s="94"/>
      <c r="J80" s="95"/>
      <c r="K80" s="95"/>
      <c r="L80" s="95"/>
      <c r="M80" s="95"/>
      <c r="N80" s="96"/>
      <c r="O80" s="176" t="s">
        <v>37</v>
      </c>
      <c r="P80" s="177"/>
      <c r="Q80" s="178"/>
    </row>
    <row r="81" spans="2:17" ht="15" customHeight="1" x14ac:dyDescent="0.45">
      <c r="B81" s="2"/>
      <c r="C81" s="182"/>
      <c r="D81" s="183"/>
      <c r="E81" s="183"/>
      <c r="F81" s="183"/>
      <c r="G81" s="183"/>
      <c r="H81" s="184"/>
      <c r="I81" s="94"/>
      <c r="J81" s="95"/>
      <c r="K81" s="95"/>
      <c r="L81" s="95"/>
      <c r="M81" s="95"/>
      <c r="N81" s="96"/>
      <c r="O81" s="173" t="s">
        <v>22</v>
      </c>
      <c r="P81" s="174"/>
      <c r="Q81" s="175"/>
    </row>
    <row r="82" spans="2:17" ht="28.5" customHeight="1" x14ac:dyDescent="0.45">
      <c r="B82" s="2"/>
      <c r="C82" s="182"/>
      <c r="D82" s="183"/>
      <c r="E82" s="183"/>
      <c r="F82" s="183"/>
      <c r="G82" s="183"/>
      <c r="H82" s="184"/>
      <c r="I82" s="94"/>
      <c r="J82" s="95"/>
      <c r="K82" s="95"/>
      <c r="L82" s="95"/>
      <c r="M82" s="95"/>
      <c r="N82" s="96"/>
      <c r="O82" s="176" t="s">
        <v>23</v>
      </c>
      <c r="P82" s="177"/>
      <c r="Q82" s="178"/>
    </row>
    <row r="83" spans="2:17" ht="15" customHeight="1" thickBot="1" x14ac:dyDescent="0.5">
      <c r="B83" s="2"/>
      <c r="C83" s="185"/>
      <c r="D83" s="186"/>
      <c r="E83" s="186"/>
      <c r="F83" s="186"/>
      <c r="G83" s="186"/>
      <c r="H83" s="187"/>
      <c r="I83" s="97"/>
      <c r="J83" s="98"/>
      <c r="K83" s="98"/>
      <c r="L83" s="98"/>
      <c r="M83" s="98"/>
      <c r="N83" s="99"/>
      <c r="O83" s="191" t="s">
        <v>24</v>
      </c>
      <c r="P83" s="192"/>
      <c r="Q83" s="193"/>
    </row>
    <row r="84" spans="2:17" ht="15" customHeight="1" thickBot="1" x14ac:dyDescent="0.5">
      <c r="B84" s="2"/>
      <c r="C84" s="52" t="s">
        <v>25</v>
      </c>
      <c r="D84" s="157" t="s">
        <v>63</v>
      </c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2:17" ht="39.950000000000003" customHeight="1" x14ac:dyDescent="0.4">
      <c r="B85" s="2"/>
      <c r="C85" s="65" t="s">
        <v>32</v>
      </c>
      <c r="D85" s="188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90"/>
    </row>
    <row r="86" spans="2:17" ht="39.950000000000003" customHeight="1" x14ac:dyDescent="0.45">
      <c r="B86" s="2"/>
      <c r="C86" s="66" t="s">
        <v>33</v>
      </c>
      <c r="D86" s="194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6"/>
    </row>
    <row r="87" spans="2:17" ht="39.950000000000003" customHeight="1" thickBot="1" x14ac:dyDescent="0.5">
      <c r="B87" s="2"/>
      <c r="C87" s="66" t="s">
        <v>34</v>
      </c>
      <c r="D87" s="160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2"/>
    </row>
    <row r="88" spans="2:17" ht="15" customHeight="1" thickBot="1" x14ac:dyDescent="0.5">
      <c r="B88" s="2"/>
      <c r="C88" s="167" t="s">
        <v>85</v>
      </c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9"/>
    </row>
    <row r="89" spans="2:17" ht="15" customHeight="1" x14ac:dyDescent="0.45">
      <c r="C89" s="56"/>
      <c r="Q89" s="1"/>
    </row>
    <row r="90" spans="2:17" ht="15" customHeight="1" x14ac:dyDescent="0.45">
      <c r="C90" s="1"/>
      <c r="Q90" s="1"/>
    </row>
    <row r="91" spans="2:17" ht="15" customHeight="1" x14ac:dyDescent="0.45">
      <c r="C91" s="1"/>
      <c r="Q91" s="1"/>
    </row>
    <row r="92" spans="2:17" ht="15" customHeight="1" x14ac:dyDescent="0.45">
      <c r="C92" s="1"/>
      <c r="Q92" s="1"/>
    </row>
    <row r="93" spans="2:17" ht="15" customHeight="1" x14ac:dyDescent="0.45">
      <c r="C93" s="1"/>
      <c r="Q93" s="1"/>
    </row>
    <row r="94" spans="2:17" ht="15" customHeight="1" x14ac:dyDescent="0.45">
      <c r="C94" s="1"/>
      <c r="Q94" s="1"/>
    </row>
    <row r="95" spans="2:17" ht="15" customHeight="1" x14ac:dyDescent="0.45">
      <c r="C95" s="1"/>
      <c r="Q95" s="1"/>
    </row>
    <row r="96" spans="2:17" ht="15" customHeight="1" x14ac:dyDescent="0.45">
      <c r="C96" s="1"/>
      <c r="Q96" s="1"/>
    </row>
    <row r="97" spans="3:17" ht="15" customHeight="1" x14ac:dyDescent="0.45">
      <c r="C97" s="1"/>
      <c r="Q97" s="1"/>
    </row>
    <row r="98" spans="3:17" ht="15" customHeight="1" x14ac:dyDescent="0.45">
      <c r="C98" s="1"/>
      <c r="Q98" s="1"/>
    </row>
    <row r="99" spans="3:17" ht="15" customHeight="1" x14ac:dyDescent="0.45">
      <c r="C99" s="1"/>
      <c r="Q99" s="1"/>
    </row>
    <row r="100" spans="3:17" ht="15" customHeight="1" x14ac:dyDescent="0.45">
      <c r="C100" s="1"/>
      <c r="Q100" s="1"/>
    </row>
    <row r="101" spans="3:17" ht="15" customHeight="1" x14ac:dyDescent="0.45">
      <c r="C101" s="1"/>
      <c r="Q101" s="1"/>
    </row>
    <row r="102" spans="3:17" ht="15" customHeight="1" x14ac:dyDescent="0.45">
      <c r="C102" s="1"/>
      <c r="Q102" s="1"/>
    </row>
    <row r="103" spans="3:17" ht="15" customHeight="1" x14ac:dyDescent="0.45">
      <c r="C103" s="1"/>
      <c r="Q103" s="1"/>
    </row>
    <row r="104" spans="3:17" ht="15" customHeight="1" x14ac:dyDescent="0.45">
      <c r="C104" s="1"/>
      <c r="Q104" s="1"/>
    </row>
    <row r="105" spans="3:17" ht="15" customHeight="1" x14ac:dyDescent="0.45">
      <c r="C105" s="1"/>
      <c r="Q105" s="1"/>
    </row>
    <row r="106" spans="3:17" ht="15" customHeight="1" x14ac:dyDescent="0.45">
      <c r="C106" s="1"/>
      <c r="Q106" s="1"/>
    </row>
    <row r="107" spans="3:17" ht="15" customHeight="1" x14ac:dyDescent="0.45">
      <c r="C107" s="1"/>
      <c r="Q107" s="1"/>
    </row>
    <row r="108" spans="3:17" ht="15" customHeight="1" x14ac:dyDescent="0.45">
      <c r="C108" s="1"/>
      <c r="Q108" s="1"/>
    </row>
    <row r="109" spans="3:17" ht="15" customHeight="1" x14ac:dyDescent="0.45">
      <c r="C109" s="1"/>
      <c r="Q109" s="1"/>
    </row>
    <row r="110" spans="3:17" ht="15" customHeight="1" x14ac:dyDescent="0.45">
      <c r="C110" s="1"/>
      <c r="Q110" s="1"/>
    </row>
    <row r="111" spans="3:17" ht="15" customHeight="1" x14ac:dyDescent="0.45">
      <c r="C111" s="1"/>
      <c r="Q111" s="1"/>
    </row>
    <row r="112" spans="3:17" ht="15" customHeight="1" x14ac:dyDescent="0.45">
      <c r="C112" s="1"/>
      <c r="Q112" s="1"/>
    </row>
    <row r="113" spans="3:17" ht="15" customHeight="1" x14ac:dyDescent="0.45">
      <c r="C113" s="1"/>
      <c r="Q113" s="1"/>
    </row>
    <row r="114" spans="3:17" ht="15" customHeight="1" x14ac:dyDescent="0.45">
      <c r="C114" s="1"/>
      <c r="Q114" s="1"/>
    </row>
    <row r="115" spans="3:17" ht="15" customHeight="1" x14ac:dyDescent="0.45">
      <c r="C115" s="1"/>
      <c r="Q115" s="1"/>
    </row>
    <row r="116" spans="3:17" ht="15" customHeight="1" x14ac:dyDescent="0.45">
      <c r="C116" s="1"/>
      <c r="Q116" s="1"/>
    </row>
    <row r="117" spans="3:17" ht="15" customHeight="1" x14ac:dyDescent="0.45">
      <c r="C117" s="1"/>
      <c r="Q117" s="1"/>
    </row>
    <row r="118" spans="3:17" ht="15" customHeight="1" x14ac:dyDescent="0.45">
      <c r="C118" s="1"/>
      <c r="Q118" s="1"/>
    </row>
    <row r="119" spans="3:17" ht="15" customHeight="1" x14ac:dyDescent="0.45">
      <c r="C119" s="1"/>
      <c r="Q119" s="1"/>
    </row>
    <row r="120" spans="3:17" ht="15" customHeight="1" x14ac:dyDescent="0.45">
      <c r="C120" s="1"/>
      <c r="Q120" s="1"/>
    </row>
    <row r="121" spans="3:17" ht="15" customHeight="1" x14ac:dyDescent="0.45">
      <c r="C121" s="1"/>
      <c r="Q121" s="1"/>
    </row>
    <row r="122" spans="3:17" ht="15" customHeight="1" x14ac:dyDescent="0.45">
      <c r="C122" s="1"/>
      <c r="Q122" s="1"/>
    </row>
    <row r="123" spans="3:17" ht="15" customHeight="1" x14ac:dyDescent="0.45">
      <c r="C123" s="1"/>
      <c r="Q123" s="1"/>
    </row>
    <row r="124" spans="3:17" ht="15" customHeight="1" x14ac:dyDescent="0.45">
      <c r="C124" s="1"/>
      <c r="Q124" s="1"/>
    </row>
    <row r="125" spans="3:17" ht="15" customHeight="1" x14ac:dyDescent="0.45">
      <c r="C125" s="1"/>
      <c r="Q125" s="1"/>
    </row>
    <row r="126" spans="3:17" ht="15" customHeight="1" x14ac:dyDescent="0.45">
      <c r="C126" s="1"/>
      <c r="Q126" s="1"/>
    </row>
    <row r="127" spans="3:17" ht="15" customHeight="1" x14ac:dyDescent="0.45">
      <c r="C127" s="1"/>
      <c r="Q127" s="1"/>
    </row>
    <row r="128" spans="3:17" ht="15" customHeight="1" x14ac:dyDescent="0.45">
      <c r="C128" s="1"/>
      <c r="Q128" s="1"/>
    </row>
    <row r="129" spans="3:17" ht="15" customHeight="1" x14ac:dyDescent="0.45">
      <c r="C129" s="1"/>
      <c r="Q129" s="1"/>
    </row>
    <row r="130" spans="3:17" ht="15" customHeight="1" x14ac:dyDescent="0.45">
      <c r="C130" s="1"/>
      <c r="Q130" s="1"/>
    </row>
    <row r="131" spans="3:17" ht="15" customHeight="1" x14ac:dyDescent="0.45">
      <c r="C131" s="1"/>
      <c r="Q131" s="1"/>
    </row>
    <row r="132" spans="3:17" ht="15" customHeight="1" x14ac:dyDescent="0.45">
      <c r="C132" s="1"/>
      <c r="Q132" s="1"/>
    </row>
    <row r="133" spans="3:17" ht="15" customHeight="1" x14ac:dyDescent="0.45">
      <c r="C133" s="1"/>
      <c r="Q133" s="1"/>
    </row>
    <row r="134" spans="3:17" ht="15" customHeight="1" x14ac:dyDescent="0.45">
      <c r="C134" s="1"/>
      <c r="Q134" s="1"/>
    </row>
    <row r="135" spans="3:17" ht="15" customHeight="1" x14ac:dyDescent="0.45">
      <c r="C135" s="1"/>
      <c r="Q135" s="1"/>
    </row>
    <row r="136" spans="3:17" ht="15" customHeight="1" x14ac:dyDescent="0.45">
      <c r="C136" s="1"/>
      <c r="Q136" s="1"/>
    </row>
    <row r="137" spans="3:17" ht="15" customHeight="1" x14ac:dyDescent="0.45">
      <c r="C137" s="1"/>
      <c r="Q137" s="1"/>
    </row>
    <row r="138" spans="3:17" ht="15" customHeight="1" x14ac:dyDescent="0.45">
      <c r="C138" s="1"/>
      <c r="Q138" s="1"/>
    </row>
    <row r="139" spans="3:17" ht="15" customHeight="1" x14ac:dyDescent="0.45">
      <c r="C139" s="1"/>
      <c r="Q139" s="1"/>
    </row>
    <row r="140" spans="3:17" ht="15" customHeight="1" x14ac:dyDescent="0.45">
      <c r="C140" s="1"/>
      <c r="Q140" s="1"/>
    </row>
    <row r="141" spans="3:17" ht="15" customHeight="1" x14ac:dyDescent="0.45">
      <c r="C141" s="1"/>
      <c r="Q141" s="1"/>
    </row>
    <row r="142" spans="3:17" ht="15" customHeight="1" x14ac:dyDescent="0.45">
      <c r="C142" s="1"/>
      <c r="Q142" s="1"/>
    </row>
    <row r="143" spans="3:17" ht="15" customHeight="1" x14ac:dyDescent="0.45">
      <c r="C143" s="1"/>
      <c r="Q143" s="1"/>
    </row>
    <row r="144" spans="3:17" ht="15" customHeight="1" x14ac:dyDescent="0.45">
      <c r="C144" s="1"/>
      <c r="Q144" s="1"/>
    </row>
    <row r="145" spans="3:17" ht="15" customHeight="1" x14ac:dyDescent="0.45">
      <c r="C145" s="1"/>
      <c r="Q145" s="1"/>
    </row>
    <row r="146" spans="3:17" ht="15" customHeight="1" x14ac:dyDescent="0.45">
      <c r="C146" s="1"/>
      <c r="Q146" s="1"/>
    </row>
    <row r="147" spans="3:17" ht="15" customHeight="1" x14ac:dyDescent="0.45">
      <c r="C147" s="1"/>
      <c r="Q147" s="1"/>
    </row>
    <row r="148" spans="3:17" ht="15" customHeight="1" x14ac:dyDescent="0.45">
      <c r="C148" s="1"/>
      <c r="Q148" s="1"/>
    </row>
    <row r="149" spans="3:17" ht="15" customHeight="1" x14ac:dyDescent="0.45">
      <c r="C149" s="1"/>
      <c r="Q149" s="1"/>
    </row>
    <row r="150" spans="3:17" ht="15" customHeight="1" x14ac:dyDescent="0.45">
      <c r="C150" s="1"/>
      <c r="Q150" s="1"/>
    </row>
    <row r="151" spans="3:17" ht="15" customHeight="1" x14ac:dyDescent="0.45">
      <c r="C151" s="1"/>
      <c r="Q151" s="1"/>
    </row>
    <row r="152" spans="3:17" ht="15" customHeight="1" x14ac:dyDescent="0.45">
      <c r="C152" s="1"/>
      <c r="Q152" s="1"/>
    </row>
    <row r="153" spans="3:17" ht="15" customHeight="1" x14ac:dyDescent="0.45">
      <c r="C153" s="1"/>
      <c r="Q153" s="1"/>
    </row>
    <row r="154" spans="3:17" ht="15" customHeight="1" x14ac:dyDescent="0.45">
      <c r="C154" s="1"/>
      <c r="Q154" s="1"/>
    </row>
    <row r="155" spans="3:17" ht="15" customHeight="1" x14ac:dyDescent="0.45">
      <c r="C155" s="1"/>
      <c r="Q155" s="1"/>
    </row>
    <row r="156" spans="3:17" ht="15" customHeight="1" x14ac:dyDescent="0.45">
      <c r="C156" s="1"/>
      <c r="Q156" s="1"/>
    </row>
    <row r="157" spans="3:17" ht="15" customHeight="1" x14ac:dyDescent="0.45">
      <c r="C157" s="1"/>
      <c r="Q157" s="1"/>
    </row>
    <row r="158" spans="3:17" ht="15" customHeight="1" x14ac:dyDescent="0.45">
      <c r="C158" s="1"/>
      <c r="Q158" s="1"/>
    </row>
    <row r="159" spans="3:17" ht="15" customHeight="1" x14ac:dyDescent="0.45">
      <c r="C159" s="1"/>
      <c r="Q159" s="1"/>
    </row>
    <row r="160" spans="3:17" ht="15" customHeight="1" x14ac:dyDescent="0.45">
      <c r="C160" s="1"/>
      <c r="Q160" s="1"/>
    </row>
    <row r="161" spans="3:17" ht="15" customHeight="1" x14ac:dyDescent="0.45">
      <c r="C161" s="1"/>
      <c r="Q161" s="1"/>
    </row>
    <row r="162" spans="3:17" ht="15" customHeight="1" x14ac:dyDescent="0.45">
      <c r="C162" s="1"/>
      <c r="Q162" s="1"/>
    </row>
    <row r="163" spans="3:17" ht="15" customHeight="1" x14ac:dyDescent="0.45">
      <c r="C163" s="1"/>
      <c r="Q163" s="1"/>
    </row>
    <row r="164" spans="3:17" ht="15" customHeight="1" x14ac:dyDescent="0.45">
      <c r="C164" s="1"/>
      <c r="Q164" s="1"/>
    </row>
    <row r="165" spans="3:17" ht="15" customHeight="1" x14ac:dyDescent="0.45">
      <c r="C165" s="1"/>
      <c r="Q165" s="1"/>
    </row>
    <row r="166" spans="3:17" ht="15" customHeight="1" x14ac:dyDescent="0.45">
      <c r="C166" s="1"/>
      <c r="Q166" s="1"/>
    </row>
    <row r="167" spans="3:17" ht="15" customHeight="1" x14ac:dyDescent="0.45">
      <c r="C167" s="1"/>
      <c r="Q167" s="1"/>
    </row>
    <row r="168" spans="3:17" ht="15" customHeight="1" x14ac:dyDescent="0.45">
      <c r="C168" s="1"/>
      <c r="Q168" s="1"/>
    </row>
    <row r="169" spans="3:17" ht="15" customHeight="1" x14ac:dyDescent="0.45">
      <c r="C169" s="1"/>
      <c r="Q169" s="1"/>
    </row>
    <row r="170" spans="3:17" ht="15" customHeight="1" x14ac:dyDescent="0.45">
      <c r="C170" s="1"/>
      <c r="Q170" s="1"/>
    </row>
    <row r="171" spans="3:17" ht="15" customHeight="1" x14ac:dyDescent="0.45">
      <c r="C171" s="1"/>
      <c r="Q171" s="1"/>
    </row>
    <row r="172" spans="3:17" ht="15" customHeight="1" x14ac:dyDescent="0.45">
      <c r="C172" s="1"/>
      <c r="Q172" s="1"/>
    </row>
    <row r="173" spans="3:17" ht="15" customHeight="1" x14ac:dyDescent="0.45">
      <c r="C173" s="1"/>
      <c r="Q173" s="1"/>
    </row>
    <row r="174" spans="3:17" ht="15" customHeight="1" x14ac:dyDescent="0.45">
      <c r="C174" s="1"/>
      <c r="Q174" s="1"/>
    </row>
    <row r="175" spans="3:17" ht="15" customHeight="1" x14ac:dyDescent="0.45">
      <c r="C175" s="1"/>
      <c r="Q175" s="1"/>
    </row>
    <row r="176" spans="3:17" ht="15" customHeight="1" x14ac:dyDescent="0.45">
      <c r="C176" s="1"/>
      <c r="Q176" s="1"/>
    </row>
    <row r="177" spans="3:17" ht="15" customHeight="1" x14ac:dyDescent="0.45">
      <c r="C177" s="1"/>
      <c r="Q177" s="1"/>
    </row>
    <row r="178" spans="3:17" ht="15" customHeight="1" x14ac:dyDescent="0.45">
      <c r="C178" s="1"/>
      <c r="Q178" s="1"/>
    </row>
    <row r="179" spans="3:17" ht="15" customHeight="1" x14ac:dyDescent="0.45">
      <c r="C179" s="1"/>
      <c r="Q179" s="1"/>
    </row>
    <row r="180" spans="3:17" ht="15" customHeight="1" x14ac:dyDescent="0.45">
      <c r="C180" s="1"/>
      <c r="Q180" s="1"/>
    </row>
    <row r="181" spans="3:17" ht="15" customHeight="1" x14ac:dyDescent="0.45">
      <c r="C181" s="1"/>
      <c r="Q181" s="1"/>
    </row>
    <row r="182" spans="3:17" ht="15" customHeight="1" x14ac:dyDescent="0.45">
      <c r="C182" s="1"/>
      <c r="Q182" s="1"/>
    </row>
    <row r="183" spans="3:17" ht="15" customHeight="1" x14ac:dyDescent="0.45">
      <c r="C183" s="1"/>
      <c r="Q183" s="1"/>
    </row>
    <row r="184" spans="3:17" ht="15" customHeight="1" x14ac:dyDescent="0.45">
      <c r="C184" s="1"/>
      <c r="Q184" s="1"/>
    </row>
    <row r="185" spans="3:17" ht="15" customHeight="1" x14ac:dyDescent="0.45">
      <c r="C185" s="1"/>
      <c r="Q185" s="1"/>
    </row>
    <row r="186" spans="3:17" ht="15" customHeight="1" x14ac:dyDescent="0.45">
      <c r="C186" s="1"/>
      <c r="Q186" s="1"/>
    </row>
    <row r="187" spans="3:17" ht="15" customHeight="1" x14ac:dyDescent="0.45">
      <c r="C187" s="1"/>
      <c r="Q187" s="1"/>
    </row>
    <row r="188" spans="3:17" ht="15" customHeight="1" x14ac:dyDescent="0.45">
      <c r="C188" s="1"/>
      <c r="Q188" s="1"/>
    </row>
    <row r="189" spans="3:17" ht="15" customHeight="1" x14ac:dyDescent="0.45">
      <c r="C189" s="1"/>
    </row>
    <row r="190" spans="3:17" ht="15" customHeight="1" x14ac:dyDescent="0.45">
      <c r="C190" s="1"/>
    </row>
  </sheetData>
  <sheetProtection algorithmName="SHA-512" hashValue="o4j+HeRkT1A0HhOJr2WyE5Fx3oqGorNp5YdbmIpdaZw8FGNZlRqGRlM4C+RfFBaK4+gFxOiCwhZjDxZLIDkFAQ==" saltValue="j+ZVgbgdD4DMSdxN0aVvbg==" spinCount="100000" sheet="1" selectLockedCells="1"/>
  <mergeCells count="78">
    <mergeCell ref="S17:X17"/>
    <mergeCell ref="S18:X22"/>
    <mergeCell ref="P19:Q23"/>
    <mergeCell ref="D25:P25"/>
    <mergeCell ref="D26:P26"/>
    <mergeCell ref="C18:D18"/>
    <mergeCell ref="H19:O23"/>
    <mergeCell ref="E19:G23"/>
    <mergeCell ref="C24:Q24"/>
    <mergeCell ref="C35:D35"/>
    <mergeCell ref="C63:C66"/>
    <mergeCell ref="C67:C71"/>
    <mergeCell ref="D29:Q29"/>
    <mergeCell ref="C58:C60"/>
    <mergeCell ref="C34:D34"/>
    <mergeCell ref="C36:D36"/>
    <mergeCell ref="C53:C56"/>
    <mergeCell ref="C39:D39"/>
    <mergeCell ref="C40:D40"/>
    <mergeCell ref="C38:D38"/>
    <mergeCell ref="E38:G38"/>
    <mergeCell ref="E41:G41"/>
    <mergeCell ref="C41:D41"/>
    <mergeCell ref="C45:C48"/>
    <mergeCell ref="H41:J41"/>
    <mergeCell ref="D8:Q8"/>
    <mergeCell ref="C3:P3"/>
    <mergeCell ref="C30:Q30"/>
    <mergeCell ref="D27:P27"/>
    <mergeCell ref="C31:Q31"/>
    <mergeCell ref="E18:G18"/>
    <mergeCell ref="D7:Q7"/>
    <mergeCell ref="D9:Q9"/>
    <mergeCell ref="D10:Q10"/>
    <mergeCell ref="D12:Q12"/>
    <mergeCell ref="D13:Q13"/>
    <mergeCell ref="H18:Q18"/>
    <mergeCell ref="D28:P28"/>
    <mergeCell ref="D16:Q16"/>
    <mergeCell ref="C88:Q88"/>
    <mergeCell ref="O75:Q75"/>
    <mergeCell ref="O76:Q76"/>
    <mergeCell ref="O77:Q77"/>
    <mergeCell ref="O78:Q78"/>
    <mergeCell ref="O79:Q79"/>
    <mergeCell ref="O80:Q80"/>
    <mergeCell ref="C75:H83"/>
    <mergeCell ref="D85:Q85"/>
    <mergeCell ref="O82:Q82"/>
    <mergeCell ref="O83:Q83"/>
    <mergeCell ref="O81:Q81"/>
    <mergeCell ref="D86:Q86"/>
    <mergeCell ref="D84:Q84"/>
    <mergeCell ref="O74:Q74"/>
    <mergeCell ref="C74:H74"/>
    <mergeCell ref="D87:Q87"/>
    <mergeCell ref="E34:G34"/>
    <mergeCell ref="H34:J34"/>
    <mergeCell ref="N34:P34"/>
    <mergeCell ref="E35:G35"/>
    <mergeCell ref="H35:J35"/>
    <mergeCell ref="N35:P35"/>
    <mergeCell ref="E36:G36"/>
    <mergeCell ref="H36:J36"/>
    <mergeCell ref="N36:P36"/>
    <mergeCell ref="C37:D37"/>
    <mergeCell ref="E37:G37"/>
    <mergeCell ref="H37:J37"/>
    <mergeCell ref="N37:P37"/>
    <mergeCell ref="N41:P41"/>
    <mergeCell ref="N38:P38"/>
    <mergeCell ref="E39:G39"/>
    <mergeCell ref="H39:J39"/>
    <mergeCell ref="N39:P39"/>
    <mergeCell ref="E40:G40"/>
    <mergeCell ref="H40:J40"/>
    <mergeCell ref="N40:P40"/>
    <mergeCell ref="H38:J38"/>
  </mergeCells>
  <conditionalFormatting sqref="D16:Q16">
    <cfRule type="cellIs" dxfId="13" priority="40" operator="equal">
      <formula>"Onvoldoende"</formula>
    </cfRule>
  </conditionalFormatting>
  <conditionalFormatting sqref="I75:N83">
    <cfRule type="cellIs" dxfId="12" priority="63" operator="equal">
      <formula>"x"</formula>
    </cfRule>
  </conditionalFormatting>
  <conditionalFormatting sqref="J47:L47">
    <cfRule type="cellIs" dxfId="11" priority="21" operator="equal">
      <formula>1</formula>
    </cfRule>
  </conditionalFormatting>
  <conditionalFormatting sqref="J55:L55">
    <cfRule type="cellIs" dxfId="10" priority="19" operator="equal">
      <formula>1</formula>
    </cfRule>
  </conditionalFormatting>
  <conditionalFormatting sqref="J60:L61">
    <cfRule type="cellIs" dxfId="9" priority="8" operator="equal">
      <formula>1</formula>
    </cfRule>
  </conditionalFormatting>
  <conditionalFormatting sqref="J65:L65">
    <cfRule type="cellIs" dxfId="8" priority="5" operator="equal">
      <formula>1</formula>
    </cfRule>
  </conditionalFormatting>
  <conditionalFormatting sqref="J69:L70">
    <cfRule type="cellIs" dxfId="7" priority="4" operator="equal">
      <formula>1</formula>
    </cfRule>
  </conditionalFormatting>
  <conditionalFormatting sqref="J72:L72">
    <cfRule type="cellIs" dxfId="6" priority="13" operator="greaterThan">
      <formula>0</formula>
    </cfRule>
  </conditionalFormatting>
  <conditionalFormatting sqref="M47">
    <cfRule type="cellIs" dxfId="5" priority="20" operator="equal">
      <formula>3</formula>
    </cfRule>
  </conditionalFormatting>
  <conditionalFormatting sqref="M55">
    <cfRule type="cellIs" dxfId="4" priority="16" operator="equal">
      <formula>3</formula>
    </cfRule>
  </conditionalFormatting>
  <conditionalFormatting sqref="M60:M61">
    <cfRule type="cellIs" dxfId="3" priority="3" operator="equal">
      <formula>3</formula>
    </cfRule>
  </conditionalFormatting>
  <conditionalFormatting sqref="M65">
    <cfRule type="cellIs" dxfId="2" priority="2" operator="equal">
      <formula>3</formula>
    </cfRule>
  </conditionalFormatting>
  <conditionalFormatting sqref="M69:M70">
    <cfRule type="cellIs" dxfId="1" priority="1" operator="equal">
      <formula>3</formula>
    </cfRule>
  </conditionalFormatting>
  <conditionalFormatting sqref="N45:P71">
    <cfRule type="cellIs" dxfId="0" priority="12" operator="equal">
      <formula>"x"</formula>
    </cfRule>
  </conditionalFormatting>
  <dataValidations count="3">
    <dataValidation type="list" allowBlank="1" showInputMessage="1" showErrorMessage="1" sqref="I75:N83 N45:P71" xr:uid="{00000000-0002-0000-0000-000000000000}">
      <formula1>"x,"</formula1>
    </dataValidation>
    <dataValidation type="list" allowBlank="1" showInputMessage="1" showErrorMessage="1" sqref="E45:G45 E53:G53 E58:G58 E63:G63 E67:G67" xr:uid="{1D2144B9-50A8-4CB2-8A19-C2604140BD55}">
      <formula1>"1,0,a"</formula1>
    </dataValidation>
    <dataValidation type="list" allowBlank="1" showInputMessage="1" showErrorMessage="1" sqref="E55:G55 E65:G65 E47:G47 E60:G60 E69:G69" xr:uid="{92D65071-618A-40E0-93A0-9442C30C6D63}">
      <formula1>"2,1,0,a"</formula1>
    </dataValidation>
  </dataValidations>
  <pageMargins left="0.23622047244094491" right="0.23622047244094491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J2"/>
  <sheetViews>
    <sheetView workbookViewId="0">
      <selection sqref="A1:J1"/>
    </sheetView>
  </sheetViews>
  <sheetFormatPr defaultRowHeight="14.25" x14ac:dyDescent="0.45"/>
  <sheetData>
    <row r="1" spans="1:10" ht="14.65" thickBot="1" x14ac:dyDescent="0.5">
      <c r="A1" s="231" t="s">
        <v>28</v>
      </c>
      <c r="B1" s="232"/>
      <c r="C1" s="232"/>
      <c r="D1" s="232"/>
      <c r="E1" s="232"/>
      <c r="F1" s="232"/>
      <c r="G1" s="232"/>
      <c r="H1" s="232"/>
      <c r="I1" s="232"/>
      <c r="J1" s="233"/>
    </row>
    <row r="2" spans="1:10" x14ac:dyDescent="0.45">
      <c r="A2" s="229" t="s">
        <v>29</v>
      </c>
      <c r="B2" s="230"/>
      <c r="C2" s="230"/>
      <c r="D2" s="230"/>
      <c r="E2" s="230"/>
      <c r="F2" s="230"/>
      <c r="G2" s="230"/>
      <c r="H2" s="230"/>
      <c r="I2" s="41" t="s">
        <v>30</v>
      </c>
      <c r="J2" s="40"/>
    </row>
  </sheetData>
  <mergeCells count="2">
    <mergeCell ref="A2:H2"/>
    <mergeCell ref="A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362922405614387C95CA6F392B717" ma:contentTypeVersion="4" ma:contentTypeDescription="Een nieuw document maken." ma:contentTypeScope="" ma:versionID="5d574e7a832d99081e84eae36a109784">
  <xsd:schema xmlns:xsd="http://www.w3.org/2001/XMLSchema" xmlns:xs="http://www.w3.org/2001/XMLSchema" xmlns:p="http://schemas.microsoft.com/office/2006/metadata/properties" xmlns:ns2="c478c9ba-b3b6-4de5-b552-ea7b466e8b2e" xmlns:ns3="9af68710-22b7-49a0-ae09-6fd475361259" targetNamespace="http://schemas.microsoft.com/office/2006/metadata/properties" ma:root="true" ma:fieldsID="1d712eca9270eaf4cf705d97de3eebe6" ns2:_="" ns3:_="">
    <xsd:import namespace="c478c9ba-b3b6-4de5-b552-ea7b466e8b2e"/>
    <xsd:import namespace="9af68710-22b7-49a0-ae09-6fd475361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8c9ba-b3b6-4de5-b552-ea7b466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8710-22b7-49a0-ae09-6fd47536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869494-EF55-4DF6-ACE7-900E24D4E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78c9ba-b3b6-4de5-b552-ea7b466e8b2e"/>
    <ds:schemaRef ds:uri="9af68710-22b7-49a0-ae09-6fd475361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3FD4CA-06DC-4FBB-A52A-E70C7CAC59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9F81CD-ECC9-48A0-978A-72D4915E56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Versiebeheer</vt:lpstr>
      <vt:lpstr>Scoreformulier beoordeling</vt:lpstr>
      <vt:lpstr>Tijdsregistratie beoordelaar</vt:lpstr>
      <vt:lpstr>'Scoreformulier beoordeling'!Afdrukbereik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Keurentjes, Puck</dc:creator>
  <cp:lastModifiedBy>CLBPS | Thea van Schaik</cp:lastModifiedBy>
  <cp:lastPrinted>2022-03-07T14:09:59Z</cp:lastPrinted>
  <dcterms:created xsi:type="dcterms:W3CDTF">2021-11-01T10:56:40Z</dcterms:created>
  <dcterms:modified xsi:type="dcterms:W3CDTF">2023-09-18T12:50:55Z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0x010100CA8362922405614387C95CA6F392B717</vt:lpwstr>
  </property>
</Properties>
</file>