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z432178\AppData\Local\Microsoft\Windows\INetCache\Content.Outlook\NHTXZE9K\"/>
    </mc:Choice>
  </mc:AlternateContent>
  <xr:revisionPtr revIDLastSave="0" documentId="13_ncr:1_{643EF1CB-C9F6-4C8A-A256-2AB004CB2CE5}" xr6:coauthVersionLast="47" xr6:coauthVersionMax="47" xr10:uidLastSave="{00000000-0000-0000-0000-000000000000}"/>
  <bookViews>
    <workbookView xWindow="-120" yWindow="-120" windowWidth="29040" windowHeight="15840" xr2:uid="{D25FEAF8-D49D-40BC-A69B-A1DA080B435B}"/>
  </bookViews>
  <sheets>
    <sheet name="Versiebeheer" sheetId="4" r:id="rId1"/>
    <sheet name="Scoreformulier beoordeling" sheetId="1" r:id="rId2"/>
    <sheet name="Tijdsregistratie beoordelaar" sheetId="3" r:id="rId3"/>
    <sheet name="Data exportblad" sheetId="2" r:id="rId4"/>
  </sheets>
  <definedNames>
    <definedName name="_xlnm.Print_Area" localSheetId="1">'Scoreformulier beoordeling'!$C$1:$Q$285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0" i="1" l="1"/>
  <c r="I200" i="1"/>
  <c r="H157" i="1"/>
  <c r="L146" i="1"/>
  <c r="L142" i="1"/>
  <c r="L137" i="1"/>
  <c r="L132" i="1"/>
  <c r="L124" i="1"/>
  <c r="L71" i="1"/>
  <c r="L63" i="1"/>
  <c r="L51" i="1"/>
  <c r="K146" i="1"/>
  <c r="M146" i="1" s="1"/>
  <c r="J146" i="1" s="1"/>
  <c r="K142" i="1"/>
  <c r="K137" i="1"/>
  <c r="K132" i="1"/>
  <c r="K124" i="1"/>
  <c r="K71" i="1"/>
  <c r="K63" i="1"/>
  <c r="K51" i="1"/>
  <c r="G265" i="1"/>
  <c r="F265" i="1"/>
  <c r="E265" i="1"/>
  <c r="B3" i="2"/>
  <c r="C3" i="2"/>
  <c r="E149" i="1"/>
  <c r="F149" i="1"/>
  <c r="G149" i="1"/>
  <c r="I146" i="1"/>
  <c r="H146" i="1"/>
  <c r="AL3" i="2" s="1"/>
  <c r="I144" i="1"/>
  <c r="H144" i="1"/>
  <c r="AK3" i="2" s="1"/>
  <c r="M132" i="1" l="1"/>
  <c r="M71" i="1"/>
  <c r="M124" i="1"/>
  <c r="M142" i="1"/>
  <c r="M137" i="1"/>
  <c r="M63" i="1"/>
  <c r="J63" i="1" s="1"/>
  <c r="M51" i="1"/>
  <c r="J51" i="1" s="1"/>
  <c r="H149" i="1"/>
  <c r="G88" i="1"/>
  <c r="F88" i="1"/>
  <c r="E88" i="1"/>
  <c r="G223" i="1"/>
  <c r="F223" i="1"/>
  <c r="E223" i="1"/>
  <c r="M220" i="1"/>
  <c r="I220" i="1"/>
  <c r="DX3" i="2" s="1"/>
  <c r="H220" i="1"/>
  <c r="BJ3" i="2" s="1"/>
  <c r="I218" i="1"/>
  <c r="DW3" i="2" s="1"/>
  <c r="H218" i="1"/>
  <c r="BI3" i="2" s="1"/>
  <c r="I79" i="1"/>
  <c r="CD3" i="2" s="1"/>
  <c r="H79" i="1"/>
  <c r="P3" i="2" s="1"/>
  <c r="I77" i="1"/>
  <c r="CC3" i="2" s="1"/>
  <c r="H77" i="1"/>
  <c r="O3" i="2" s="1"/>
  <c r="J132" i="1"/>
  <c r="H88" i="1" l="1"/>
  <c r="H223" i="1"/>
  <c r="I223" i="1"/>
  <c r="F3" i="2"/>
  <c r="A3" i="2"/>
  <c r="I248" i="1" l="1"/>
  <c r="ED3" i="2" s="1"/>
  <c r="H248" i="1"/>
  <c r="BP3" i="2" s="1"/>
  <c r="I245" i="1"/>
  <c r="EC3" i="2" s="1"/>
  <c r="H245" i="1"/>
  <c r="BO3" i="2" s="1"/>
  <c r="I243" i="1"/>
  <c r="EB3" i="2" s="1"/>
  <c r="H243" i="1"/>
  <c r="BN3" i="2" s="1"/>
  <c r="G216" i="1"/>
  <c r="F216" i="1"/>
  <c r="E216" i="1"/>
  <c r="I213" i="1"/>
  <c r="DV3" i="2" s="1"/>
  <c r="H213" i="1"/>
  <c r="BH3" i="2" s="1"/>
  <c r="I210" i="1"/>
  <c r="DU3" i="2" s="1"/>
  <c r="H210" i="1"/>
  <c r="BG3" i="2" s="1"/>
  <c r="I207" i="1"/>
  <c r="DT3" i="2" s="1"/>
  <c r="H207" i="1"/>
  <c r="BF3" i="2" s="1"/>
  <c r="I204" i="1"/>
  <c r="DS3" i="2" s="1"/>
  <c r="H204" i="1"/>
  <c r="BE3" i="2" s="1"/>
  <c r="DR3" i="2"/>
  <c r="BD3" i="2"/>
  <c r="I197" i="1"/>
  <c r="DQ3" i="2" s="1"/>
  <c r="H197" i="1"/>
  <c r="BC3" i="2" s="1"/>
  <c r="I193" i="1"/>
  <c r="DP3" i="2" s="1"/>
  <c r="H193" i="1"/>
  <c r="BB3" i="2" s="1"/>
  <c r="I190" i="1"/>
  <c r="H190" i="1"/>
  <c r="BA3" i="2" s="1"/>
  <c r="G188" i="1"/>
  <c r="F188" i="1"/>
  <c r="E188" i="1"/>
  <c r="I186" i="1"/>
  <c r="DN3" i="2" s="1"/>
  <c r="H186" i="1"/>
  <c r="AZ3" i="2" s="1"/>
  <c r="I184" i="1"/>
  <c r="DM3" i="2" s="1"/>
  <c r="H184" i="1"/>
  <c r="AY3" i="2" s="1"/>
  <c r="I179" i="1"/>
  <c r="DL3" i="2" s="1"/>
  <c r="H179" i="1"/>
  <c r="AX3" i="2" s="1"/>
  <c r="I177" i="1"/>
  <c r="DK3" i="2" s="1"/>
  <c r="H177" i="1"/>
  <c r="AW3" i="2" s="1"/>
  <c r="I174" i="1"/>
  <c r="DJ3" i="2" s="1"/>
  <c r="H174" i="1"/>
  <c r="AV3" i="2" s="1"/>
  <c r="I169" i="1"/>
  <c r="DI3" i="2" s="1"/>
  <c r="H169" i="1"/>
  <c r="AU3" i="2" s="1"/>
  <c r="I167" i="1"/>
  <c r="DH3" i="2" s="1"/>
  <c r="H167" i="1"/>
  <c r="AT3" i="2" s="1"/>
  <c r="I164" i="1"/>
  <c r="DG3" i="2" s="1"/>
  <c r="H164" i="1"/>
  <c r="AS3" i="2" s="1"/>
  <c r="G163" i="1"/>
  <c r="F163" i="1"/>
  <c r="E163" i="1"/>
  <c r="G161" i="1"/>
  <c r="F161" i="1"/>
  <c r="E161" i="1"/>
  <c r="I160" i="1"/>
  <c r="DF3" i="2" s="1"/>
  <c r="H160" i="1"/>
  <c r="AR3" i="2" s="1"/>
  <c r="I158" i="1"/>
  <c r="DE3" i="2" s="1"/>
  <c r="H158" i="1"/>
  <c r="AQ3" i="2" s="1"/>
  <c r="AP3" i="2"/>
  <c r="I157" i="1"/>
  <c r="DD3" i="2" s="1"/>
  <c r="I155" i="1"/>
  <c r="DC3" i="2" s="1"/>
  <c r="H155" i="1"/>
  <c r="AO3" i="2" s="1"/>
  <c r="J142" i="1"/>
  <c r="I142" i="1"/>
  <c r="CZ3" i="2" s="1"/>
  <c r="H142" i="1"/>
  <c r="AJ3" i="2" s="1"/>
  <c r="I140" i="1"/>
  <c r="CY3" i="2" s="1"/>
  <c r="H140" i="1"/>
  <c r="AI3" i="2" s="1"/>
  <c r="J137" i="1"/>
  <c r="I137" i="1"/>
  <c r="CX3" i="2" s="1"/>
  <c r="H137" i="1"/>
  <c r="AH3" i="2" s="1"/>
  <c r="I135" i="1"/>
  <c r="CW3" i="2" s="1"/>
  <c r="H135" i="1"/>
  <c r="AG3" i="2" s="1"/>
  <c r="I132" i="1"/>
  <c r="CV3" i="2" s="1"/>
  <c r="H132" i="1"/>
  <c r="AF3" i="2" s="1"/>
  <c r="I130" i="1"/>
  <c r="CU3" i="2" s="1"/>
  <c r="H130" i="1"/>
  <c r="AE3" i="2" s="1"/>
  <c r="J124" i="1"/>
  <c r="G120" i="1"/>
  <c r="F120" i="1"/>
  <c r="E120" i="1"/>
  <c r="I117" i="1"/>
  <c r="CR3" i="2" s="1"/>
  <c r="H117" i="1"/>
  <c r="AB3" i="2" s="1"/>
  <c r="I115" i="1"/>
  <c r="CQ3" i="2" s="1"/>
  <c r="H115" i="1"/>
  <c r="AA3" i="2" s="1"/>
  <c r="G108" i="1"/>
  <c r="F108" i="1"/>
  <c r="E108" i="1"/>
  <c r="G107" i="1"/>
  <c r="F107" i="1"/>
  <c r="E107" i="1"/>
  <c r="G105" i="1"/>
  <c r="F105" i="1"/>
  <c r="E105" i="1"/>
  <c r="I104" i="1"/>
  <c r="CN3" i="2" s="1"/>
  <c r="H104" i="1"/>
  <c r="X3" i="2" s="1"/>
  <c r="I102" i="1"/>
  <c r="CM3" i="2" s="1"/>
  <c r="H102" i="1"/>
  <c r="W3" i="2" s="1"/>
  <c r="G94" i="1"/>
  <c r="F94" i="1"/>
  <c r="E94" i="1"/>
  <c r="G97" i="1"/>
  <c r="F97" i="1"/>
  <c r="E97" i="1"/>
  <c r="G96" i="1"/>
  <c r="F96" i="1"/>
  <c r="E96" i="1"/>
  <c r="G93" i="1"/>
  <c r="F93" i="1"/>
  <c r="E93" i="1"/>
  <c r="I92" i="1"/>
  <c r="CJ3" i="2" s="1"/>
  <c r="H92" i="1"/>
  <c r="T3" i="2" s="1"/>
  <c r="I90" i="1"/>
  <c r="CI3" i="2" s="1"/>
  <c r="H90" i="1"/>
  <c r="S3" i="2" s="1"/>
  <c r="I84" i="1"/>
  <c r="CF3" i="2" s="1"/>
  <c r="H84" i="1"/>
  <c r="R3" i="2" s="1"/>
  <c r="I82" i="1"/>
  <c r="H82" i="1"/>
  <c r="Q3" i="2" s="1"/>
  <c r="G75" i="1"/>
  <c r="F75" i="1"/>
  <c r="E75" i="1"/>
  <c r="G74" i="1"/>
  <c r="F74" i="1"/>
  <c r="E74" i="1"/>
  <c r="G72" i="1"/>
  <c r="F72" i="1"/>
  <c r="E72" i="1"/>
  <c r="J71" i="1"/>
  <c r="J88" i="1" s="1"/>
  <c r="I71" i="1"/>
  <c r="CB3" i="2" s="1"/>
  <c r="H71" i="1"/>
  <c r="N3" i="2" s="1"/>
  <c r="I69" i="1"/>
  <c r="CA3" i="2" s="1"/>
  <c r="H69" i="1"/>
  <c r="M3" i="2" s="1"/>
  <c r="G64" i="1"/>
  <c r="F64" i="1"/>
  <c r="E64" i="1"/>
  <c r="H216" i="1" l="1"/>
  <c r="J149" i="1"/>
  <c r="J226" i="1" s="1"/>
  <c r="F224" i="1"/>
  <c r="E224" i="1"/>
  <c r="G224" i="1"/>
  <c r="CG3" i="2"/>
  <c r="CE3" i="2"/>
  <c r="CH3" i="2"/>
  <c r="I216" i="1"/>
  <c r="DO3" i="2"/>
  <c r="H97" i="1"/>
  <c r="H75" i="1"/>
  <c r="H224" i="1" l="1"/>
  <c r="EI3" i="2"/>
  <c r="D15" i="1"/>
  <c r="M15" i="1" s="1"/>
  <c r="K15" i="1" s="1"/>
  <c r="I55" i="1"/>
  <c r="BX3" i="2" s="1"/>
  <c r="H55" i="1"/>
  <c r="J3" i="2" s="1"/>
  <c r="I51" i="1"/>
  <c r="BW3" i="2" s="1"/>
  <c r="H51" i="1"/>
  <c r="I3" i="2" s="1"/>
  <c r="I49" i="1"/>
  <c r="H49" i="1"/>
  <c r="H3" i="2" s="1"/>
  <c r="H61" i="1"/>
  <c r="K3" i="2" s="1"/>
  <c r="I61" i="1"/>
  <c r="BY3" i="2" s="1"/>
  <c r="H63" i="1"/>
  <c r="L3" i="2" s="1"/>
  <c r="I63" i="1"/>
  <c r="BZ3" i="2" s="1"/>
  <c r="E66" i="1"/>
  <c r="F66" i="1"/>
  <c r="G66" i="1"/>
  <c r="E68" i="1"/>
  <c r="F68" i="1"/>
  <c r="G68" i="1"/>
  <c r="H98" i="1"/>
  <c r="U3" i="2" s="1"/>
  <c r="I98" i="1"/>
  <c r="CK3" i="2" s="1"/>
  <c r="H100" i="1"/>
  <c r="V3" i="2" s="1"/>
  <c r="I100" i="1"/>
  <c r="CL3" i="2" s="1"/>
  <c r="E101" i="1"/>
  <c r="F101" i="1"/>
  <c r="G101" i="1"/>
  <c r="BV3" i="2" l="1"/>
  <c r="I88" i="1"/>
  <c r="I108" i="1"/>
  <c r="H68" i="1"/>
  <c r="H260" i="1" l="1"/>
  <c r="BS3" i="2" s="1"/>
  <c r="H257" i="1"/>
  <c r="BR3" i="2" s="1"/>
  <c r="G3" i="2" l="1"/>
  <c r="E3" i="2" l="1"/>
  <c r="D3" i="2"/>
  <c r="I110" i="1" l="1"/>
  <c r="CO3" i="2" s="1"/>
  <c r="I112" i="1"/>
  <c r="CP3" i="2" s="1"/>
  <c r="I122" i="1"/>
  <c r="I124" i="1"/>
  <c r="CT3" i="2" s="1"/>
  <c r="I151" i="1"/>
  <c r="DA3" i="2" s="1"/>
  <c r="I153" i="1"/>
  <c r="DB3" i="2" s="1"/>
  <c r="I260" i="1"/>
  <c r="EG3" i="2" s="1"/>
  <c r="H151" i="1"/>
  <c r="AM3" i="2" s="1"/>
  <c r="H124" i="1"/>
  <c r="AD3" i="2" s="1"/>
  <c r="H153" i="1"/>
  <c r="AN3" i="2" s="1"/>
  <c r="CS3" i="2" l="1"/>
  <c r="I149" i="1"/>
  <c r="I188" i="1"/>
  <c r="I120" i="1"/>
  <c r="H122" i="1"/>
  <c r="AC3" i="2" s="1"/>
  <c r="H112" i="1"/>
  <c r="Z3" i="2" s="1"/>
  <c r="H110" i="1"/>
  <c r="Y3" i="2" s="1"/>
  <c r="H255" i="1"/>
  <c r="BQ3" i="2" s="1"/>
  <c r="I238" i="1"/>
  <c r="EA3" i="2" s="1"/>
  <c r="I255" i="1"/>
  <c r="EE3" i="2" s="1"/>
  <c r="I257" i="1"/>
  <c r="EF3" i="2" s="1"/>
  <c r="H238" i="1"/>
  <c r="BM3" i="2" s="1"/>
  <c r="I231" i="1"/>
  <c r="DZ3" i="2" s="1"/>
  <c r="H231" i="1" l="1"/>
  <c r="BL3" i="2" s="1"/>
  <c r="G125" i="1"/>
  <c r="G225" i="1" s="1"/>
  <c r="F125" i="1"/>
  <c r="F225" i="1" s="1"/>
  <c r="E125" i="1"/>
  <c r="E225" i="1" s="1"/>
  <c r="G281" i="1" l="1"/>
  <c r="G282" i="1" s="1"/>
  <c r="H108" i="1"/>
  <c r="H188" i="1"/>
  <c r="F281" i="1"/>
  <c r="F282" i="1" s="1"/>
  <c r="E281" i="1"/>
  <c r="E282" i="1" s="1"/>
  <c r="H120" i="1"/>
  <c r="G266" i="1"/>
  <c r="E266" i="1"/>
  <c r="F279" i="1"/>
  <c r="F280" i="1" s="1"/>
  <c r="F266" i="1"/>
  <c r="G279" i="1"/>
  <c r="G280" i="1" s="1"/>
  <c r="F283" i="1" l="1"/>
  <c r="F284" i="1" s="1"/>
  <c r="G283" i="1"/>
  <c r="G284" i="1" s="1"/>
  <c r="I225" i="1"/>
  <c r="DY3" i="2" s="1"/>
  <c r="BK3" i="2"/>
  <c r="I266" i="1"/>
  <c r="EH3" i="2" s="1"/>
  <c r="E279" i="1"/>
  <c r="E280" i="1" s="1"/>
  <c r="H265" i="1"/>
  <c r="BT3" i="2" s="1"/>
  <c r="H281" i="1"/>
  <c r="H282" i="1" s="1"/>
  <c r="E283" i="1" l="1"/>
  <c r="E284" i="1" s="1"/>
  <c r="H279" i="1"/>
  <c r="H280" i="1" s="1"/>
  <c r="H283" i="1" l="1"/>
  <c r="D14" i="1" l="1"/>
  <c r="H284" i="1"/>
  <c r="E14" i="1" s="1"/>
  <c r="M14" i="1" l="1"/>
  <c r="K14" i="1" s="1"/>
  <c r="L14" i="1" s="1"/>
  <c r="D16" i="1" s="1"/>
</calcChain>
</file>

<file path=xl/sharedStrings.xml><?xml version="1.0" encoding="utf-8"?>
<sst xmlns="http://schemas.openxmlformats.org/spreadsheetml/2006/main" count="581" uniqueCount="298">
  <si>
    <t>Naam echocentrum en plaatsnaam</t>
  </si>
  <si>
    <t>Naam beoordelaar</t>
  </si>
  <si>
    <t>Datum beoordeling</t>
  </si>
  <si>
    <t>Identificerende code</t>
  </si>
  <si>
    <t>Score</t>
  </si>
  <si>
    <t>Structurele fout</t>
  </si>
  <si>
    <t>Conclusie beoordeling TTSEO</t>
  </si>
  <si>
    <t>Bij vergroting</t>
  </si>
  <si>
    <t>Bij doorsnede of calliperplaatsing</t>
  </si>
  <si>
    <t>Bij doorsnede op een item waarvoor een structurele fout gescoord kan worden</t>
  </si>
  <si>
    <t>Score 1 of 0 of a
1 = goed
0 = onvoldoende
a = geen afbeelding</t>
  </si>
  <si>
    <t>Score 2 of 0 of a
2 = goed
0 = onvoldoende
a = geen afbeelding</t>
  </si>
  <si>
    <t>Score 2 of 1 of 0 of a
2 = goed
1 = voldoende maar niet optimaal afgebeeld
0 = onvoldoende
a = geen afbeelding</t>
  </si>
  <si>
    <t>NBD: Axiale doorsnede: transventriculair vlak</t>
  </si>
  <si>
    <t>NBD: Axiale doorsnede: transcerebellair vlak</t>
  </si>
  <si>
    <t>NBD: Wervelkolom sagittaal</t>
  </si>
  <si>
    <t>Hart: Vierkamerbeeld</t>
  </si>
  <si>
    <t>Hart: Linker uitstroombaan</t>
  </si>
  <si>
    <t>Hart: Rechter uitstroombaan</t>
  </si>
  <si>
    <t>Hart: 3 vessel view</t>
  </si>
  <si>
    <t xml:space="preserve">Onder een structurele fout wordt verstaan: indien in alle 3 de casussen 0 wordt gescoord op de doorsnede. </t>
  </si>
  <si>
    <t>ALGEMEEN</t>
  </si>
  <si>
    <t>Casus 1</t>
  </si>
  <si>
    <t>Casus 2</t>
  </si>
  <si>
    <t>Casus 3</t>
  </si>
  <si>
    <t>Datum TTSEO</t>
  </si>
  <si>
    <t>Geboortedatum zwangere</t>
  </si>
  <si>
    <t>Type echoapparaat</t>
  </si>
  <si>
    <t>FOETALE ANATOMIE</t>
  </si>
  <si>
    <t>Totaal</t>
  </si>
  <si>
    <t>Totaal 'a'</t>
  </si>
  <si>
    <t>Structuur</t>
  </si>
  <si>
    <t>Advies</t>
  </si>
  <si>
    <t>Centraal zenuwstelsel</t>
  </si>
  <si>
    <t>Axiale doorsnede: transventriculair vlak
Beoordeling schedelbot/hersenstructuur</t>
  </si>
  <si>
    <t>Vergroting</t>
  </si>
  <si>
    <t>meer vergroten</t>
  </si>
  <si>
    <t>minder vergroten</t>
  </si>
  <si>
    <t>Doorsnede</t>
  </si>
  <si>
    <t>midline horizontaal in beeld brengen</t>
  </si>
  <si>
    <t>cavum septum pellucidum op 1/3 van de voor-achterwaartse afstand in beeld brengen</t>
  </si>
  <si>
    <t xml:space="preserve">achterhoorn van het laterale ventrikel in beeld brengen </t>
  </si>
  <si>
    <t>anders:</t>
  </si>
  <si>
    <t>Meting achterhoorn</t>
  </si>
  <si>
    <t>Plaatsing calipers</t>
  </si>
  <si>
    <t xml:space="preserve">meten ter hoogte van sulcus parieto-occipitalis </t>
  </si>
  <si>
    <t>ruimer meten</t>
  </si>
  <si>
    <t>krapper meten</t>
  </si>
  <si>
    <t>callipers recht tegenover elkaar plaatsen</t>
  </si>
  <si>
    <t>Axiale doorsnede: transcerebellair vlak</t>
  </si>
  <si>
    <t xml:space="preserve">meer vergroten </t>
  </si>
  <si>
    <t xml:space="preserve">cavum septum pellucidum in beeld brengen </t>
  </si>
  <si>
    <t>cisterna magna in beeld brengen</t>
  </si>
  <si>
    <t>nuchal fold in beeld brengen</t>
  </si>
  <si>
    <t xml:space="preserve">beide zijden van cerebellum als symmetrische ronde vorm in beeld brengen </t>
  </si>
  <si>
    <t>Wervelkolom-sagittaal</t>
  </si>
  <si>
    <t>sagittale doorsnede is nodig voor goede beoordeling wervelkolom</t>
  </si>
  <si>
    <t xml:space="preserve">liefst rug anterior in beeld brengen </t>
  </si>
  <si>
    <t xml:space="preserve">cervicaal t/m sacraal gedeelte in beeld brengen </t>
  </si>
  <si>
    <t>gehele huidlijn in beeld brengen</t>
  </si>
  <si>
    <t>huidlijn moet los zijn van uteruswand</t>
  </si>
  <si>
    <t>Wervelkolom-coronaal lumbo-(sacraal)</t>
  </si>
  <si>
    <t>coronale doorsnede is nodig voor een goede beoordeling wervelkolom</t>
  </si>
  <si>
    <t>Wervelkolom-coronaal (lumbo)-sacraal</t>
  </si>
  <si>
    <t xml:space="preserve">wervellichamen mogen niet zichtbaar zijn, alleen de processus transversus </t>
  </si>
  <si>
    <t xml:space="preserve">Gelaat </t>
  </si>
  <si>
    <t>Sagittale doorsnede profiel</t>
  </si>
  <si>
    <t>midsagittale doorsnede is nodig, voor goede beoordeling profiel</t>
  </si>
  <si>
    <t>voorhoofd in beeld brengen</t>
  </si>
  <si>
    <t>hele hoofd in beeld brengen</t>
  </si>
  <si>
    <t>neusbeen in beeld brengen</t>
  </si>
  <si>
    <t>kin in beeld brengen</t>
  </si>
  <si>
    <t>Doorsnede orbitae-transversaal</t>
  </si>
  <si>
    <t>beeld zo weergeven dat afstand tussen de ogen outer-outer en inner-inner meetbaar is</t>
  </si>
  <si>
    <t>Coronale doorsnede neus, lippen</t>
  </si>
  <si>
    <t>coronale doorsnede is nodig, voor juiste beoordeling bovenlip en neus</t>
  </si>
  <si>
    <t>2 neusgaten in beeld brengen</t>
  </si>
  <si>
    <t>bovenlip en beide neusvleugels in beeld brengen</t>
  </si>
  <si>
    <t>Thorax</t>
  </si>
  <si>
    <t>Vorm thorax en echogeniciteit longen en positie van het hart</t>
  </si>
  <si>
    <t>meer vergroten (hele thorax in beeld)</t>
  </si>
  <si>
    <t>minder vergroten (hele thorax in beeld)</t>
  </si>
  <si>
    <t>symmetrisch weergeven, rib recht in beeld brengen</t>
  </si>
  <si>
    <t>minimaal 1 rib recht in beeld brengen</t>
  </si>
  <si>
    <t>Beoordeling diaphragma</t>
  </si>
  <si>
    <t>diaphragma coronaal/sagittaal in beeld brengen met hart erboven en maag eronder</t>
  </si>
  <si>
    <t xml:space="preserve">Hart </t>
  </si>
  <si>
    <t xml:space="preserve">Vierkamerbeeld </t>
  </si>
  <si>
    <t>alle vier kamers in beeld brengen</t>
  </si>
  <si>
    <t>positie hartas op 45±20⁰ ten opzichte van de as wervelkolom-borstkas</t>
  </si>
  <si>
    <t>kamers symmetrisch in beeld brengen</t>
  </si>
  <si>
    <t>AV-kleppen in beeld brengen</t>
  </si>
  <si>
    <t>aorta descendens moet voor wervelkolom en achter linker atrium liggen</t>
  </si>
  <si>
    <t>Hart: linker uitstroombaan</t>
  </si>
  <si>
    <t>uitstroom van aorta ascendens uit LV in beeld brengen</t>
  </si>
  <si>
    <t>mediale aortawand (en dus continuïteit met ventrikelseptum) in beeld brengen</t>
  </si>
  <si>
    <t>Hart: rechter uitstroombaan</t>
  </si>
  <si>
    <t>In beeld brengen waar arteria pulmonalis communis uit rechter ventrikel ontspringt</t>
  </si>
  <si>
    <t>vena cava superior, aorta en aorta pulmonalis in beeld brengen</t>
  </si>
  <si>
    <t>Abdomen</t>
  </si>
  <si>
    <t>Buikwand en navelstrenginsertie</t>
  </si>
  <si>
    <t>transversale doorsnede maken, om gastroschisis of een kleine omphalocele uit te sluiten</t>
  </si>
  <si>
    <t>Maagvulling
(mag in doorsnede AC)</t>
  </si>
  <si>
    <t>Darmpakket</t>
  </si>
  <si>
    <t>bij voorkeur in coronale opname maken, waarbij blaas, darmen, maag en diaphragma zichtbaar zijn</t>
  </si>
  <si>
    <t>meer van het darmpakket in beeld brengen</t>
  </si>
  <si>
    <t>gain niet te ver terugdraaien, nu te donker</t>
  </si>
  <si>
    <t>Pyelum, nierparenchym links</t>
  </si>
  <si>
    <t>transversale doorsnede maken, om linker nierparenchym en pyelum te beoordelen en te meten</t>
  </si>
  <si>
    <t>calipers recht tegenover elkaar plaatsen</t>
  </si>
  <si>
    <t>calipers nauwkeuriger plaatsen</t>
  </si>
  <si>
    <t>Pyelum, nierparenchym rechts</t>
  </si>
  <si>
    <t>transversale doorsnede maken, om rechter nierparenchym en pyelum te beoordelen en te meten</t>
  </si>
  <si>
    <t>Blaasvulling en 2 navelstrengvaten</t>
  </si>
  <si>
    <t>2 vaten rondom de blaas in beeld brengen</t>
  </si>
  <si>
    <t>Extremiteiten</t>
  </si>
  <si>
    <t>Beoordeling been en voet links</t>
  </si>
  <si>
    <t>verbinding onderbeen en voet in beeld brengen</t>
  </si>
  <si>
    <t>linkervoet in beeld brengen, mag ook plantair</t>
  </si>
  <si>
    <t>twee botten onderbeen in beeld brengen</t>
  </si>
  <si>
    <t>Beoordeling been en voet rechts</t>
  </si>
  <si>
    <t>rechtervoet in beeld brengen, mag ook plantair</t>
  </si>
  <si>
    <t>Beoordeling arm en hand links</t>
  </si>
  <si>
    <t>verbinding onderarm en hand in beeld brengen</t>
  </si>
  <si>
    <t>twee botten onderarm in beeld brengen</t>
  </si>
  <si>
    <t>Beoordeling arm en hand rechts</t>
  </si>
  <si>
    <t>Placenta lokalisatie</t>
  </si>
  <si>
    <t>Placenta-cervix</t>
  </si>
  <si>
    <t>midsagitale doorsnede maken</t>
  </si>
  <si>
    <t>ostium internum en cervix in beeld brengen</t>
  </si>
  <si>
    <t>Totaal aantal  'a'
foetale anatomie</t>
  </si>
  <si>
    <t>BIOMETRIE</t>
  </si>
  <si>
    <t>Plaatsing ellips</t>
  </si>
  <si>
    <t>calipers op de buitenste grenzen van de schedel op maximale breedte plaatsen</t>
  </si>
  <si>
    <t xml:space="preserve">Plaatsing calipers </t>
  </si>
  <si>
    <t>buiten-buiten meten</t>
  </si>
  <si>
    <t>meten in symmetrische ronde dwarsdoorsnede met visualisatie van de wervels in lijn met de ribben.</t>
  </si>
  <si>
    <t>huid meemeten</t>
  </si>
  <si>
    <t>horizontaler in beeld brengen</t>
  </si>
  <si>
    <t>volledige lengte in beeld brengen</t>
  </si>
  <si>
    <t>Totaal aantal  'a'
biometrie</t>
  </si>
  <si>
    <t>Toelichting algemeen</t>
  </si>
  <si>
    <t xml:space="preserve">zet het gebied van aandacht centraal in beeld </t>
  </si>
  <si>
    <t xml:space="preserve">zorg voor beeldvullende weergave </t>
  </si>
  <si>
    <t xml:space="preserve">gebruik eerst diepte en dan zoom om de structuren goed in beeld te krijgen </t>
  </si>
  <si>
    <t xml:space="preserve">de focus moet ter hoogte van het te beoordelen item staan </t>
  </si>
  <si>
    <t>gain niet te hoog instellen</t>
  </si>
  <si>
    <t>gain niet te laag instellen</t>
  </si>
  <si>
    <t xml:space="preserve">gain moet zo ingesteld zijn dat bot wit is en vruchtwater zwart </t>
  </si>
  <si>
    <t>let bij het inzoomen op juiste instelling van het beeld, de juiste combinatie van diepte en zoom, zodat de begrenzingen van structuren scherp zijn</t>
  </si>
  <si>
    <t>let op juiste doorsnedes</t>
  </si>
  <si>
    <t>BEOORDELING</t>
  </si>
  <si>
    <t>Eventuele toelichting per casus</t>
  </si>
  <si>
    <t>Casus 1:</t>
  </si>
  <si>
    <t>Percentage van maximale score</t>
  </si>
  <si>
    <t>Casus 2:</t>
  </si>
  <si>
    <t>Casus 3:</t>
  </si>
  <si>
    <t>T.b.v. evaluatie beeldbeoordelingsproces</t>
  </si>
  <si>
    <t>Hoeveel tijd nam het beoordelen van alle 3 de casussen gezamenlijk in beslag?</t>
  </si>
  <si>
    <t>Minuten:</t>
  </si>
  <si>
    <t>Standaardgegevens</t>
  </si>
  <si>
    <t>Gelaat</t>
  </si>
  <si>
    <t>Hart</t>
  </si>
  <si>
    <t>Biometrie</t>
  </si>
  <si>
    <t>LET  OP:
Hierna volgt de score op afwezige beelden 
(A)</t>
  </si>
  <si>
    <t>Naam echocentrum</t>
  </si>
  <si>
    <t>Tijd beoordeling</t>
  </si>
  <si>
    <t>Axiale doorsnede tranventriculair vlak
Vergroting</t>
  </si>
  <si>
    <t>Axiale doorsnede tranventriculair vlak
Doorsnede</t>
  </si>
  <si>
    <t>Meting achterhoorn
Plaatsing calipers</t>
  </si>
  <si>
    <t>Axiale doorsnede transcerebellair vlak
Vergroting</t>
  </si>
  <si>
    <t>Axiale doorsnede transcerebellair vlak
Doorsnede</t>
  </si>
  <si>
    <t>Wervelkolom-sagittaal
Vergroting</t>
  </si>
  <si>
    <t>Wervelkolom-sagittaal
Doorsnede</t>
  </si>
  <si>
    <t>Wervelkolom- coronaal lumbo (sacraal) Vergroting</t>
  </si>
  <si>
    <t>Wervelkolom- coronaal lumbo (sacraal) Doorsnede</t>
  </si>
  <si>
    <t>Wervelkolom - coronaal (lumbo)sacraal
Vergroting</t>
  </si>
  <si>
    <t>Wervelkolom - coronaal (lumbo)sacraal
Doorsnede</t>
  </si>
  <si>
    <t>Sagittale doorsnede profiel
Vergroting</t>
  </si>
  <si>
    <t>Sagittale doorsnede profiel
Doorsnede</t>
  </si>
  <si>
    <t>Doorsnede orbitae-transversaal
Vergroting</t>
  </si>
  <si>
    <t>Doorsnede orbitae-transversaal Doorsnede</t>
  </si>
  <si>
    <t>Coronale doorsnede neus, lippen
Vergroting</t>
  </si>
  <si>
    <t>Coronale doorsnede neus, lippen Doorsnede</t>
  </si>
  <si>
    <t>Vorm thorax en echogeniciteit longen en positie van het hart
Vergroting</t>
  </si>
  <si>
    <t>Vorm thorax en echogeniciteit longen en positie van het hart
Doorsnede</t>
  </si>
  <si>
    <t>Beoordeling diaphragma
Vergroting</t>
  </si>
  <si>
    <t>Beoordeling diaphragma
Doorsnede</t>
  </si>
  <si>
    <t>Vierkamer-beeld
Vergroting</t>
  </si>
  <si>
    <t>Vierkamer-beeld
Doorsnede</t>
  </si>
  <si>
    <t>Hart: linker uitstroombaan
Vergroting</t>
  </si>
  <si>
    <t>Hart: linker uitstroombaan
Doorsnede</t>
  </si>
  <si>
    <t>Hart: rechter uitstroombaan
Vergroting</t>
  </si>
  <si>
    <t>Hart: rechter uitstroombaan
Doorsnede</t>
  </si>
  <si>
    <t>Hart: 3 vessel view
Vergroting</t>
  </si>
  <si>
    <t>Hart: 3 vessel view
Doosnede</t>
  </si>
  <si>
    <t>Buikwand en navelstreng insertie
Vergroting</t>
  </si>
  <si>
    <t>Buikwand en navelstreng insertie
Doorsnede</t>
  </si>
  <si>
    <t>Maagvulling 
Vergroting</t>
  </si>
  <si>
    <t>Maagvulling 
Doorsnede</t>
  </si>
  <si>
    <t>Darmpakket 
Vergroting</t>
  </si>
  <si>
    <t>Darmpakket Doorsnede</t>
  </si>
  <si>
    <t>Pyelum, nierparenchym links
Vergroting</t>
  </si>
  <si>
    <t>Pyelum, nierparenchym links
Doorsnede</t>
  </si>
  <si>
    <t>Pyelum, nierparenchym links
Plaatsing calipers</t>
  </si>
  <si>
    <t>Pyelum, nierparenchym rechts
Vergroting</t>
  </si>
  <si>
    <t>Pyelum, nierparenchym rechts
Doorsnede</t>
  </si>
  <si>
    <t>Pyelum, nierparenchym rechts
Plaatsing calipers</t>
  </si>
  <si>
    <t>Blaasvulling en 2 navelstrengen
Vergroting</t>
  </si>
  <si>
    <t>Blaasvulling en 2 navelstrengen
Doorsnede</t>
  </si>
  <si>
    <t>Beoordeling been en voet
links
Vergroting</t>
  </si>
  <si>
    <t>Beoordeling been en voet 
links
Doorsnede</t>
  </si>
  <si>
    <t>Beoordeling been en voet rechts
Vergroting</t>
  </si>
  <si>
    <t>Beoordeling been en voet rechts
Doorsnede</t>
  </si>
  <si>
    <t>Beoordeling arm en hand links
Vergroting</t>
  </si>
  <si>
    <t>Beoordeling arm en hand links
Doosnede</t>
  </si>
  <si>
    <t>Beoordeling arm en hand rechts 
Vergroting</t>
  </si>
  <si>
    <t>Beoordeling arm en hand rechts Doorsnede</t>
  </si>
  <si>
    <t>Placenta-cervix Vergroting</t>
  </si>
  <si>
    <t>Placenta-cervix Doorsnede</t>
  </si>
  <si>
    <t xml:space="preserve">Totale foetale anatomie </t>
  </si>
  <si>
    <t>Trans-ventruculaire vlak
Plaatsing ellips HC</t>
  </si>
  <si>
    <t>Trans-cerebellair vlak
Plaatsing calipers TCD</t>
  </si>
  <si>
    <t>Abdominal circumference
Vergroting</t>
  </si>
  <si>
    <t>Abdominal circumference
Doorsnede</t>
  </si>
  <si>
    <t>Abdominal circumference
Plaatsing calipers</t>
  </si>
  <si>
    <t>Femur length
Vergroting</t>
  </si>
  <si>
    <t>Femur length
Doorsnede</t>
  </si>
  <si>
    <t>Femur length
Plaatsing calipers</t>
  </si>
  <si>
    <t>Totale biometrie</t>
  </si>
  <si>
    <t>Wervelkolom - coronaal lumbo(scraal)
Vergroting</t>
  </si>
  <si>
    <t>Wervelkolom - coronaal lumbo(scraal)
Doorsnede</t>
  </si>
  <si>
    <t>Hart: 3 vessel view
Doorsnede</t>
  </si>
  <si>
    <t>Structurele fouten</t>
  </si>
  <si>
    <r>
      <t xml:space="preserve">Totaalscore centraal zenuwstelsel
</t>
    </r>
    <r>
      <rPr>
        <sz val="10"/>
        <rFont val="Calibri"/>
        <family val="2"/>
        <scheme val="minor"/>
      </rPr>
      <t>Maximaal per casus 17
Totaal voor 3 casus 51</t>
    </r>
  </si>
  <si>
    <r>
      <t xml:space="preserve">Totaalscore gelaat 
</t>
    </r>
    <r>
      <rPr>
        <sz val="10"/>
        <rFont val="Calibri"/>
        <family val="2"/>
        <scheme val="minor"/>
      </rPr>
      <t>Maximaal per casus 9
Totaal voor 3 casus 27</t>
    </r>
  </si>
  <si>
    <r>
      <t xml:space="preserve">Totaalscore thorax
</t>
    </r>
    <r>
      <rPr>
        <sz val="10"/>
        <rFont val="Calibri"/>
        <family val="2"/>
        <scheme val="minor"/>
      </rPr>
      <t>Maximaal per casus 6
Totaal voor 3 casus 18</t>
    </r>
  </si>
  <si>
    <r>
      <t xml:space="preserve">Totaalscore hart
</t>
    </r>
    <r>
      <rPr>
        <sz val="10"/>
        <rFont val="Calibri"/>
        <family val="2"/>
        <scheme val="minor"/>
      </rPr>
      <t>Maximaal per casus 15
Totaal voor 3 casus 45</t>
    </r>
  </si>
  <si>
    <r>
      <t xml:space="preserve">Totaalscore abdomen
</t>
    </r>
    <r>
      <rPr>
        <sz val="10"/>
        <rFont val="Calibri"/>
        <family val="2"/>
        <scheme val="minor"/>
      </rPr>
      <t>Maximaal per casus 22
Totaal voor 3 casus 66</t>
    </r>
  </si>
  <si>
    <r>
      <t xml:space="preserve">Totaalscore extremiteiten
</t>
    </r>
    <r>
      <rPr>
        <sz val="10"/>
        <rFont val="Calibri"/>
        <family val="2"/>
        <scheme val="minor"/>
      </rPr>
      <t>Maximaal per casus 12
Totaal voor 3 casus 36</t>
    </r>
  </si>
  <si>
    <r>
      <t xml:space="preserve">Totaalscore placenta lokalisatie
</t>
    </r>
    <r>
      <rPr>
        <sz val="10"/>
        <rFont val="Calibri"/>
        <family val="2"/>
        <scheme val="minor"/>
      </rPr>
      <t>Maximaal per casus 3 
Totaal voor 3 casus 9</t>
    </r>
  </si>
  <si>
    <r>
      <t xml:space="preserve">Totaal foetale anatomie
</t>
    </r>
    <r>
      <rPr>
        <sz val="10"/>
        <rFont val="Calibri"/>
        <family val="2"/>
        <scheme val="minor"/>
      </rPr>
      <t>Maximaal per casus 84
Totaal voor 3 casus 252</t>
    </r>
  </si>
  <si>
    <t>Totaal foetale anatomie 
(max. 252 punten voor 3 casus)</t>
  </si>
  <si>
    <t>Hart: 3 vessel-trachea view (V-sign)</t>
  </si>
  <si>
    <t>binnen-binnen meten</t>
  </si>
  <si>
    <t>wervels zichtbaar tussen beide os ilea</t>
  </si>
  <si>
    <t>alleen processus transversus behoren in beeld te zijn</t>
  </si>
  <si>
    <t xml:space="preserve">minder vergroten </t>
  </si>
  <si>
    <t>diaphragma of 2 keer sagittaal (links en rechts) of in een keer coronaal in beeld brengen</t>
  </si>
  <si>
    <t>pulmonalisklep in beeld brengen</t>
  </si>
  <si>
    <t>V-sign in beeld brengen</t>
  </si>
  <si>
    <t>V-sign links van trachea in beeld brengen</t>
  </si>
  <si>
    <t>rechternier niet in hetzelfde vlak meten als linkernier</t>
  </si>
  <si>
    <t>linkernier niet in hetzelfde vlak meten als rechternier</t>
  </si>
  <si>
    <t>Achternaam echoscopist</t>
  </si>
  <si>
    <t>Voornaam/ voorletters echoscopist</t>
  </si>
  <si>
    <t>Hart: 3 vessel V-sign 
Vergroting</t>
  </si>
  <si>
    <t>Hart: 3 vessel V-sign 
Doorsnede</t>
  </si>
  <si>
    <r>
      <t xml:space="preserve">TCD (transcerebellair vlak)
</t>
    </r>
    <r>
      <rPr>
        <sz val="10"/>
        <rFont val="Calibri"/>
        <family val="2"/>
        <scheme val="minor"/>
      </rPr>
      <t>Maximaal per casus 2
Totaal voor 3 casus 6</t>
    </r>
  </si>
  <si>
    <r>
      <t xml:space="preserve">AC (buikomtrek)
</t>
    </r>
    <r>
      <rPr>
        <sz val="10"/>
        <rFont val="Calibri"/>
        <family val="2"/>
        <scheme val="minor"/>
      </rPr>
      <t>Maximaal per casus 5
Totaal voor 3 casus 15</t>
    </r>
  </si>
  <si>
    <r>
      <t xml:space="preserve">FL (femur)
</t>
    </r>
    <r>
      <rPr>
        <sz val="10"/>
        <rFont val="Calibri"/>
        <family val="2"/>
        <scheme val="minor"/>
      </rPr>
      <t>Maximaal per casus 5
Totaal voor 3 casus 15</t>
    </r>
  </si>
  <si>
    <t>Voornaam/-letters echoscopist</t>
  </si>
  <si>
    <t xml:space="preserve">Achternaam echoscopist, tussenvoegsel </t>
  </si>
  <si>
    <t>Beoordeling TTSEO-beelden</t>
  </si>
  <si>
    <t>Scoreformulier Beeldbeoordeling TTSEO</t>
  </si>
  <si>
    <t>A terme datum</t>
  </si>
  <si>
    <t>annotatie toevoegen</t>
  </si>
  <si>
    <t>Versienummer</t>
  </si>
  <si>
    <t xml:space="preserve">Ingangsdatum </t>
  </si>
  <si>
    <t>Verwant document</t>
  </si>
  <si>
    <t>Versiebeheer</t>
  </si>
  <si>
    <t>Vastgesteld op</t>
  </si>
  <si>
    <t>Ingangsdatum</t>
  </si>
  <si>
    <t xml:space="preserve">Wijziging </t>
  </si>
  <si>
    <t>2.0</t>
  </si>
  <si>
    <t xml:space="preserve">Aanpassing naar aanleiding van leidraad TTSEO versie 3.1 welke per 1-6-2023 van kracht is. </t>
  </si>
  <si>
    <t>Kwaliteitsbeoordeling TTSEO v5 (https://www.pns.nl/documenten/kwaliteitsbeoordeling-tweede-trimester-seo)</t>
  </si>
  <si>
    <r>
      <t xml:space="preserve">HC (transventriculaire vlak)
</t>
    </r>
    <r>
      <rPr>
        <sz val="10"/>
        <rFont val="Calibri"/>
        <family val="2"/>
        <scheme val="minor"/>
      </rPr>
      <t>Maximaal per casus 2
Totaal voor 3 casus 6</t>
    </r>
  </si>
  <si>
    <t>Totaal biometrie 
(max. 42 punten voor 3 casus)</t>
  </si>
  <si>
    <t>Totaal aantal punten 
(max. 294 punten voor 3 casus)</t>
  </si>
  <si>
    <r>
      <t xml:space="preserve">Totaal biometrie 
</t>
    </r>
    <r>
      <rPr>
        <sz val="10"/>
        <rFont val="Calibri"/>
        <family val="2"/>
        <scheme val="minor"/>
      </rPr>
      <t>Maximaal per casus 14
Totaal voor 3 casus 42</t>
    </r>
  </si>
  <si>
    <t>Voldoende indien ≥ 220 punten (75%) worden behaald én er geen structurele fouten zijn gemaakt op de volgende structuren:</t>
  </si>
  <si>
    <t>Onvoldoende indien &lt; 220 punten óf het voorkomen van 1 of meer structurele fouten op bovengenoemde structuren.</t>
  </si>
  <si>
    <t>2.1</t>
  </si>
  <si>
    <t>Aanpassing op verzoek WG uniformiteit en na goedkeuring PG kwaliteit; Biometrie item HC meting 'plaatsing calipers'  verwijderd.</t>
  </si>
  <si>
    <t xml:space="preserve">Regio </t>
  </si>
  <si>
    <t>insertie van vena umbilicalis in vena portae bifurcatie zichtbaar op 1/3 van de afstand voorste buikwand -wervelkolom in beeld brengen</t>
  </si>
  <si>
    <t>Serienummer echoapparaat</t>
  </si>
  <si>
    <t>Locatie echoapparaat</t>
  </si>
  <si>
    <r>
      <t xml:space="preserve">BMI zwangere </t>
    </r>
    <r>
      <rPr>
        <sz val="10"/>
        <rFont val="Calibri"/>
        <family val="2"/>
        <scheme val="minor"/>
      </rPr>
      <t>(vul getal in)</t>
    </r>
  </si>
  <si>
    <t xml:space="preserve">klad a </t>
  </si>
  <si>
    <t>klad st</t>
  </si>
  <si>
    <t>totaal</t>
  </si>
  <si>
    <t>Maximaal 294 punten te behalen</t>
  </si>
  <si>
    <t>Scoreformulier Beeldbeoordeling TTSEO v2.2</t>
  </si>
  <si>
    <t>2.2</t>
  </si>
  <si>
    <t>Score (%)</t>
  </si>
  <si>
    <t>Aanpassing op verzoek van PG kwaliteit; Annotatie bij zowel nieren als extremiteiten opgenomen onder vergroting in plaats van doorsnede.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</si>
</sst>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A9EC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5C144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3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9" fontId="3" fillId="2" borderId="5" xfId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vertical="top" wrapText="1"/>
    </xf>
    <xf numFmtId="9" fontId="2" fillId="0" borderId="0" xfId="1" applyFont="1" applyFill="1" applyBorder="1" applyAlignment="1" applyProtection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14" fontId="2" fillId="2" borderId="0" xfId="0" applyNumberFormat="1" applyFont="1" applyFill="1" applyAlignment="1">
      <alignment horizontal="left" vertical="top" wrapText="1"/>
    </xf>
    <xf numFmtId="0" fontId="2" fillId="3" borderId="3" xfId="1" applyNumberFormat="1" applyFont="1" applyFill="1" applyBorder="1" applyAlignment="1" applyProtection="1">
      <alignment horizontal="right" vertical="top" wrapText="1"/>
      <protection locked="0"/>
    </xf>
    <xf numFmtId="0" fontId="2" fillId="3" borderId="2" xfId="1" applyNumberFormat="1" applyFont="1" applyFill="1" applyBorder="1" applyAlignment="1" applyProtection="1">
      <alignment horizontal="center" vertical="top" wrapText="1"/>
      <protection locked="0"/>
    </xf>
    <xf numFmtId="0" fontId="2" fillId="3" borderId="3" xfId="1" applyNumberFormat="1" applyFont="1" applyFill="1" applyBorder="1" applyAlignment="1" applyProtection="1">
      <alignment horizontal="center" vertical="top" wrapText="1"/>
      <protection locked="0"/>
    </xf>
    <xf numFmtId="0" fontId="2" fillId="3" borderId="4" xfId="1" applyNumberFormat="1" applyFont="1" applyFill="1" applyBorder="1" applyAlignment="1" applyProtection="1">
      <alignment horizontal="center" vertical="top" wrapText="1"/>
      <protection locked="0"/>
    </xf>
    <xf numFmtId="9" fontId="2" fillId="2" borderId="18" xfId="1" applyFont="1" applyFill="1" applyBorder="1" applyAlignment="1" applyProtection="1">
      <alignment horizontal="left" vertical="top" wrapText="1"/>
    </xf>
    <xf numFmtId="0" fontId="2" fillId="3" borderId="5" xfId="1" applyNumberFormat="1" applyFont="1" applyFill="1" applyBorder="1" applyAlignment="1" applyProtection="1">
      <alignment horizontal="center" vertical="top" wrapText="1"/>
      <protection locked="0"/>
    </xf>
    <xf numFmtId="0" fontId="2" fillId="3" borderId="0" xfId="1" applyNumberFormat="1" applyFont="1" applyFill="1" applyBorder="1" applyAlignment="1" applyProtection="1">
      <alignment horizontal="center" vertical="top" wrapText="1"/>
      <protection locked="0"/>
    </xf>
    <xf numFmtId="0" fontId="2" fillId="3" borderId="6" xfId="1" applyNumberFormat="1" applyFont="1" applyFill="1" applyBorder="1" applyAlignment="1" applyProtection="1">
      <alignment horizontal="center" vertical="top" wrapText="1"/>
      <protection locked="0"/>
    </xf>
    <xf numFmtId="9" fontId="2" fillId="2" borderId="11" xfId="1" applyFont="1" applyFill="1" applyBorder="1" applyAlignment="1" applyProtection="1">
      <alignment horizontal="left" vertical="top" wrapText="1"/>
    </xf>
    <xf numFmtId="0" fontId="2" fillId="3" borderId="11" xfId="1" applyNumberFormat="1" applyFont="1" applyFill="1" applyBorder="1" applyAlignment="1" applyProtection="1">
      <alignment horizontal="center" vertical="top" wrapText="1"/>
      <protection locked="0"/>
    </xf>
    <xf numFmtId="0" fontId="2" fillId="3" borderId="1" xfId="1" applyNumberFormat="1" applyFont="1" applyFill="1" applyBorder="1" applyAlignment="1" applyProtection="1">
      <alignment horizontal="center" vertical="top" wrapText="1"/>
      <protection locked="0"/>
    </xf>
    <xf numFmtId="0" fontId="2" fillId="3" borderId="12" xfId="1" applyNumberFormat="1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9" fontId="2" fillId="2" borderId="5" xfId="1" applyFont="1" applyFill="1" applyBorder="1" applyAlignment="1" applyProtection="1">
      <alignment horizontal="left" vertical="top" wrapText="1"/>
    </xf>
    <xf numFmtId="0" fontId="3" fillId="4" borderId="38" xfId="1" applyNumberFormat="1" applyFont="1" applyFill="1" applyBorder="1" applyAlignment="1" applyProtection="1">
      <alignment horizontal="left" vertical="top" wrapText="1"/>
    </xf>
    <xf numFmtId="9" fontId="2" fillId="2" borderId="40" xfId="1" applyFont="1" applyFill="1" applyBorder="1" applyAlignment="1" applyProtection="1">
      <alignment horizontal="left" vertical="top" wrapText="1"/>
    </xf>
    <xf numFmtId="0" fontId="2" fillId="3" borderId="41" xfId="1" applyNumberFormat="1" applyFont="1" applyFill="1" applyBorder="1" applyAlignment="1" applyProtection="1">
      <alignment horizontal="right" vertical="top" wrapText="1"/>
      <protection locked="0"/>
    </xf>
    <xf numFmtId="0" fontId="2" fillId="3" borderId="0" xfId="1" applyNumberFormat="1" applyFont="1" applyFill="1" applyBorder="1" applyAlignment="1" applyProtection="1">
      <alignment horizontal="right" vertical="top" wrapText="1"/>
      <protection locked="0"/>
    </xf>
    <xf numFmtId="0" fontId="2" fillId="2" borderId="37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9" fontId="3" fillId="2" borderId="26" xfId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3" fillId="4" borderId="8" xfId="1" applyNumberFormat="1" applyFont="1" applyFill="1" applyBorder="1" applyAlignment="1" applyProtection="1">
      <alignment vertical="top" wrapText="1"/>
    </xf>
    <xf numFmtId="0" fontId="3" fillId="4" borderId="9" xfId="1" applyNumberFormat="1" applyFont="1" applyFill="1" applyBorder="1" applyAlignment="1" applyProtection="1">
      <alignment vertical="top" wrapText="1"/>
    </xf>
    <xf numFmtId="0" fontId="3" fillId="4" borderId="10" xfId="1" applyNumberFormat="1" applyFont="1" applyFill="1" applyBorder="1" applyAlignment="1" applyProtection="1">
      <alignment vertical="top" wrapText="1"/>
    </xf>
    <xf numFmtId="9" fontId="2" fillId="2" borderId="0" xfId="1" applyFont="1" applyFill="1" applyBorder="1" applyAlignment="1" applyProtection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0" fontId="3" fillId="5" borderId="38" xfId="1" applyNumberFormat="1" applyFont="1" applyFill="1" applyBorder="1" applyAlignment="1" applyProtection="1">
      <alignment horizontal="left" vertical="top" wrapText="1"/>
    </xf>
    <xf numFmtId="0" fontId="3" fillId="5" borderId="39" xfId="1" applyNumberFormat="1" applyFont="1" applyFill="1" applyBorder="1" applyAlignment="1" applyProtection="1">
      <alignment horizontal="right" vertical="top" wrapText="1"/>
    </xf>
    <xf numFmtId="0" fontId="3" fillId="5" borderId="44" xfId="0" applyFont="1" applyFill="1" applyBorder="1" applyAlignment="1">
      <alignment horizontal="righ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9" fontId="2" fillId="0" borderId="47" xfId="1" applyFont="1" applyFill="1" applyBorder="1" applyAlignment="1" applyProtection="1">
      <alignment horizontal="left" vertical="top" wrapText="1"/>
    </xf>
    <xf numFmtId="9" fontId="2" fillId="0" borderId="18" xfId="1" applyFont="1" applyFill="1" applyBorder="1" applyAlignment="1" applyProtection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9" fontId="2" fillId="0" borderId="13" xfId="1" applyFont="1" applyFill="1" applyBorder="1" applyAlignment="1" applyProtection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9" fontId="3" fillId="2" borderId="43" xfId="1" applyFont="1" applyFill="1" applyBorder="1" applyAlignment="1" applyProtection="1">
      <alignment horizontal="left" vertical="top" wrapText="1"/>
    </xf>
    <xf numFmtId="0" fontId="3" fillId="2" borderId="35" xfId="1" applyNumberFormat="1" applyFont="1" applyFill="1" applyBorder="1" applyAlignment="1" applyProtection="1">
      <alignment horizontal="left" vertical="top" wrapText="1"/>
    </xf>
    <xf numFmtId="0" fontId="3" fillId="2" borderId="48" xfId="0" applyFont="1" applyFill="1" applyBorder="1" applyAlignment="1">
      <alignment horizontal="left" vertical="top" wrapText="1"/>
    </xf>
    <xf numFmtId="9" fontId="2" fillId="2" borderId="43" xfId="1" applyFont="1" applyFill="1" applyBorder="1" applyAlignment="1" applyProtection="1">
      <alignment horizontal="left" vertical="top" wrapText="1"/>
    </xf>
    <xf numFmtId="9" fontId="3" fillId="2" borderId="35" xfId="1" applyFont="1" applyFill="1" applyBorder="1" applyAlignment="1" applyProtection="1">
      <alignment horizontal="left" vertical="top" wrapText="1"/>
    </xf>
    <xf numFmtId="9" fontId="3" fillId="2" borderId="48" xfId="1" applyFont="1" applyFill="1" applyBorder="1" applyAlignment="1" applyProtection="1">
      <alignment horizontal="left" vertical="top" wrapText="1"/>
    </xf>
    <xf numFmtId="9" fontId="3" fillId="2" borderId="50" xfId="1" applyFont="1" applyFill="1" applyBorder="1" applyAlignment="1" applyProtection="1">
      <alignment horizontal="left" vertical="top" wrapText="1"/>
    </xf>
    <xf numFmtId="0" fontId="3" fillId="2" borderId="16" xfId="1" applyNumberFormat="1" applyFont="1" applyFill="1" applyBorder="1" applyAlignment="1" applyProtection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9" fontId="3" fillId="2" borderId="51" xfId="1" applyFont="1" applyFill="1" applyBorder="1" applyAlignment="1" applyProtection="1">
      <alignment horizontal="left" vertical="top" wrapText="1"/>
    </xf>
    <xf numFmtId="0" fontId="3" fillId="2" borderId="34" xfId="1" applyNumberFormat="1" applyFont="1" applyFill="1" applyBorder="1" applyAlignment="1" applyProtection="1">
      <alignment horizontal="left" vertical="top" wrapText="1"/>
    </xf>
    <xf numFmtId="0" fontId="3" fillId="2" borderId="52" xfId="0" applyFont="1" applyFill="1" applyBorder="1" applyAlignment="1">
      <alignment horizontal="left" vertical="top" wrapText="1"/>
    </xf>
    <xf numFmtId="9" fontId="2" fillId="2" borderId="51" xfId="1" applyFont="1" applyFill="1" applyBorder="1" applyAlignment="1" applyProtection="1">
      <alignment horizontal="left" vertical="top" wrapText="1"/>
    </xf>
    <xf numFmtId="9" fontId="2" fillId="2" borderId="45" xfId="1" applyFont="1" applyFill="1" applyBorder="1" applyAlignment="1" applyProtection="1">
      <alignment horizontal="center" vertical="top" wrapText="1"/>
    </xf>
    <xf numFmtId="9" fontId="3" fillId="2" borderId="34" xfId="1" applyFont="1" applyFill="1" applyBorder="1" applyAlignment="1" applyProtection="1">
      <alignment horizontal="left" vertical="top" wrapText="1"/>
    </xf>
    <xf numFmtId="9" fontId="3" fillId="2" borderId="52" xfId="1" applyFont="1" applyFill="1" applyBorder="1" applyAlignment="1" applyProtection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4" xfId="1" applyNumberFormat="1" applyFont="1" applyFill="1" applyBorder="1" applyAlignment="1" applyProtection="1">
      <alignment horizontal="right" vertical="top" wrapText="1"/>
    </xf>
    <xf numFmtId="0" fontId="3" fillId="2" borderId="2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1" applyNumberFormat="1" applyFont="1" applyFill="1" applyBorder="1" applyAlignment="1" applyProtection="1">
      <alignment horizontal="right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9" fontId="3" fillId="6" borderId="7" xfId="1" applyFont="1" applyFill="1" applyBorder="1" applyAlignment="1" applyProtection="1">
      <alignment horizontal="left" vertical="top" wrapText="1"/>
    </xf>
    <xf numFmtId="0" fontId="0" fillId="6" borderId="0" xfId="0" applyFill="1"/>
    <xf numFmtId="0" fontId="2" fillId="2" borderId="11" xfId="0" applyFont="1" applyFill="1" applyBorder="1" applyAlignment="1">
      <alignment horizontal="left" vertical="top" wrapText="1"/>
    </xf>
    <xf numFmtId="9" fontId="3" fillId="4" borderId="5" xfId="1" applyFont="1" applyFill="1" applyBorder="1" applyAlignment="1" applyProtection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  <xf numFmtId="0" fontId="3" fillId="4" borderId="3" xfId="1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3" fillId="4" borderId="8" xfId="1" applyNumberFormat="1" applyFont="1" applyFill="1" applyBorder="1" applyAlignment="1" applyProtection="1">
      <alignment horizontal="right" vertical="top" wrapText="1"/>
    </xf>
    <xf numFmtId="0" fontId="3" fillId="4" borderId="8" xfId="1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0" fillId="0" borderId="0" xfId="0" applyFill="1"/>
    <xf numFmtId="0" fontId="3" fillId="2" borderId="0" xfId="0" applyFont="1" applyFill="1" applyBorder="1" applyAlignment="1">
      <alignment vertical="top" wrapText="1"/>
    </xf>
    <xf numFmtId="2" fontId="0" fillId="0" borderId="47" xfId="0" applyNumberFormat="1" applyBorder="1"/>
    <xf numFmtId="0" fontId="0" fillId="0" borderId="58" xfId="0" applyBorder="1" applyAlignment="1"/>
    <xf numFmtId="0" fontId="2" fillId="2" borderId="26" xfId="0" applyFont="1" applyFill="1" applyBorder="1" applyAlignment="1">
      <alignment horizontal="right"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31" xfId="1" applyNumberFormat="1" applyFont="1" applyFill="1" applyBorder="1" applyAlignment="1" applyProtection="1">
      <alignment horizontal="right" vertical="top" wrapText="1"/>
    </xf>
    <xf numFmtId="0" fontId="8" fillId="0" borderId="31" xfId="0" applyFont="1" applyBorder="1"/>
    <xf numFmtId="0" fontId="7" fillId="2" borderId="26" xfId="0" applyFont="1" applyFill="1" applyBorder="1" applyAlignment="1">
      <alignment horizontal="right" vertical="top" wrapText="1"/>
    </xf>
    <xf numFmtId="0" fontId="2" fillId="2" borderId="31" xfId="0" applyFont="1" applyFill="1" applyBorder="1" applyAlignment="1">
      <alignment horizontal="right" vertical="top" wrapText="1"/>
    </xf>
    <xf numFmtId="0" fontId="7" fillId="2" borderId="31" xfId="0" applyFont="1" applyFill="1" applyBorder="1" applyAlignment="1">
      <alignment horizontal="right" vertical="top" wrapText="1"/>
    </xf>
    <xf numFmtId="0" fontId="2" fillId="2" borderId="21" xfId="1" applyNumberFormat="1" applyFont="1" applyFill="1" applyBorder="1" applyAlignment="1" applyProtection="1">
      <alignment horizontal="right" vertical="top" wrapText="1"/>
    </xf>
    <xf numFmtId="0" fontId="2" fillId="2" borderId="26" xfId="0" applyFont="1" applyFill="1" applyBorder="1" applyAlignment="1" applyProtection="1">
      <alignment horizontal="right" vertical="top" wrapText="1"/>
    </xf>
    <xf numFmtId="0" fontId="2" fillId="2" borderId="12" xfId="0" applyFont="1" applyFill="1" applyBorder="1" applyAlignment="1" applyProtection="1">
      <alignment horizontal="right" vertical="top" wrapText="1"/>
    </xf>
    <xf numFmtId="0" fontId="2" fillId="2" borderId="31" xfId="0" applyFont="1" applyFill="1" applyBorder="1" applyAlignment="1" applyProtection="1">
      <alignment horizontal="right" vertical="top" wrapText="1"/>
    </xf>
    <xf numFmtId="0" fontId="2" fillId="2" borderId="6" xfId="0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 applyProtection="1">
      <alignment horizontal="right" vertical="top" wrapText="1"/>
    </xf>
    <xf numFmtId="0" fontId="2" fillId="2" borderId="21" xfId="0" applyFont="1" applyFill="1" applyBorder="1" applyAlignment="1" applyProtection="1">
      <alignment horizontal="right" vertical="top" wrapText="1"/>
    </xf>
    <xf numFmtId="0" fontId="2" fillId="2" borderId="4" xfId="0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 applyProtection="1">
      <alignment horizontal="right" vertical="top" wrapText="1"/>
    </xf>
    <xf numFmtId="0" fontId="2" fillId="2" borderId="1" xfId="0" applyFont="1" applyFill="1" applyBorder="1" applyAlignment="1" applyProtection="1">
      <alignment horizontal="right" vertical="top" wrapText="1"/>
    </xf>
    <xf numFmtId="0" fontId="6" fillId="0" borderId="42" xfId="0" applyFont="1" applyBorder="1" applyAlignment="1" applyProtection="1">
      <alignment horizontal="left" vertical="top" wrapText="1"/>
      <protection locked="0"/>
    </xf>
    <xf numFmtId="0" fontId="0" fillId="0" borderId="7" xfId="0" applyBorder="1" applyProtection="1"/>
    <xf numFmtId="0" fontId="0" fillId="0" borderId="7" xfId="0" applyNumberFormat="1" applyBorder="1" applyProtection="1"/>
    <xf numFmtId="1" fontId="0" fillId="0" borderId="7" xfId="0" applyNumberFormat="1" applyBorder="1" applyProtection="1"/>
    <xf numFmtId="0" fontId="0" fillId="0" borderId="0" xfId="0" applyProtection="1"/>
    <xf numFmtId="0" fontId="11" fillId="7" borderId="7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3" fillId="5" borderId="61" xfId="1" applyNumberFormat="1" applyFont="1" applyFill="1" applyBorder="1" applyAlignment="1" applyProtection="1">
      <alignment horizontal="right" vertical="top" wrapText="1"/>
    </xf>
    <xf numFmtId="0" fontId="3" fillId="5" borderId="7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vertical="top" wrapText="1"/>
    </xf>
    <xf numFmtId="0" fontId="3" fillId="4" borderId="3" xfId="0" applyFont="1" applyFill="1" applyBorder="1" applyAlignment="1">
      <alignment horizontal="right" vertical="top" wrapText="1"/>
    </xf>
    <xf numFmtId="0" fontId="2" fillId="2" borderId="3" xfId="1" applyNumberFormat="1" applyFont="1" applyFill="1" applyBorder="1" applyAlignment="1" applyProtection="1">
      <alignment horizontal="right" vertical="top" wrapText="1"/>
    </xf>
    <xf numFmtId="0" fontId="3" fillId="4" borderId="3" xfId="0" applyFont="1" applyFill="1" applyBorder="1" applyAlignment="1" applyProtection="1">
      <alignment horizontal="right" vertical="top" wrapText="1"/>
    </xf>
    <xf numFmtId="0" fontId="2" fillId="2" borderId="3" xfId="0" applyFont="1" applyFill="1" applyBorder="1" applyAlignment="1" applyProtection="1">
      <alignment horizontal="right" vertical="top" wrapText="1"/>
    </xf>
    <xf numFmtId="0" fontId="2" fillId="2" borderId="6" xfId="1" applyNumberFormat="1" applyFont="1" applyFill="1" applyBorder="1" applyAlignment="1" applyProtection="1">
      <alignment horizontal="right" vertical="top" wrapText="1"/>
    </xf>
    <xf numFmtId="0" fontId="2" fillId="2" borderId="12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3" borderId="4" xfId="1" applyNumberFormat="1" applyFont="1" applyFill="1" applyBorder="1" applyAlignment="1" applyProtection="1">
      <alignment horizontal="right" vertical="top" wrapText="1"/>
      <protection locked="0"/>
    </xf>
    <xf numFmtId="0" fontId="4" fillId="2" borderId="5" xfId="0" applyFont="1" applyFill="1" applyBorder="1" applyAlignment="1">
      <alignment horizontal="left" vertical="top" wrapText="1"/>
    </xf>
    <xf numFmtId="9" fontId="2" fillId="2" borderId="13" xfId="1" applyFont="1" applyFill="1" applyBorder="1" applyAlignment="1" applyProtection="1">
      <alignment horizontal="left" vertical="top" wrapText="1"/>
    </xf>
    <xf numFmtId="9" fontId="2" fillId="2" borderId="15" xfId="1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9" fontId="2" fillId="0" borderId="51" xfId="1" applyFont="1" applyFill="1" applyBorder="1" applyAlignment="1" applyProtection="1">
      <alignment vertical="top" wrapText="1"/>
    </xf>
    <xf numFmtId="0" fontId="3" fillId="4" borderId="7" xfId="0" applyFont="1" applyFill="1" applyBorder="1" applyAlignment="1">
      <alignment horizontal="left" vertical="top" wrapText="1"/>
    </xf>
    <xf numFmtId="0" fontId="2" fillId="3" borderId="37" xfId="1" applyNumberFormat="1" applyFont="1" applyFill="1" applyBorder="1" applyAlignment="1" applyProtection="1">
      <alignment horizontal="right" vertical="top" wrapText="1"/>
      <protection locked="0"/>
    </xf>
    <xf numFmtId="0" fontId="3" fillId="8" borderId="7" xfId="0" applyFont="1" applyFill="1" applyBorder="1" applyAlignment="1">
      <alignment horizontal="left" vertical="top" wrapText="1"/>
    </xf>
    <xf numFmtId="9" fontId="3" fillId="8" borderId="38" xfId="1" applyFont="1" applyFill="1" applyBorder="1" applyAlignment="1" applyProtection="1">
      <alignment horizontal="left" vertical="top" wrapText="1"/>
    </xf>
    <xf numFmtId="0" fontId="3" fillId="8" borderId="39" xfId="1" applyNumberFormat="1" applyFont="1" applyFill="1" applyBorder="1" applyAlignment="1" applyProtection="1">
      <alignment horizontal="right" vertical="top" wrapText="1"/>
    </xf>
    <xf numFmtId="0" fontId="3" fillId="8" borderId="44" xfId="1" applyNumberFormat="1" applyFont="1" applyFill="1" applyBorder="1" applyAlignment="1" applyProtection="1">
      <alignment horizontal="right" vertical="top" wrapText="1"/>
    </xf>
    <xf numFmtId="0" fontId="3" fillId="8" borderId="10" xfId="0" applyFont="1" applyFill="1" applyBorder="1" applyAlignment="1">
      <alignment horizontal="right" vertical="top" wrapText="1"/>
    </xf>
    <xf numFmtId="0" fontId="3" fillId="8" borderId="54" xfId="0" applyFont="1" applyFill="1" applyBorder="1" applyAlignment="1">
      <alignment horizontal="right" vertical="top" wrapText="1"/>
    </xf>
    <xf numFmtId="9" fontId="3" fillId="8" borderId="45" xfId="1" applyFont="1" applyFill="1" applyBorder="1" applyAlignment="1" applyProtection="1">
      <alignment horizontal="left" vertical="top" wrapText="1"/>
    </xf>
    <xf numFmtId="0" fontId="3" fillId="8" borderId="46" xfId="1" applyNumberFormat="1" applyFont="1" applyFill="1" applyBorder="1" applyAlignment="1" applyProtection="1">
      <alignment horizontal="right" vertical="top" wrapText="1"/>
    </xf>
    <xf numFmtId="0" fontId="3" fillId="8" borderId="59" xfId="1" applyNumberFormat="1" applyFont="1" applyFill="1" applyBorder="1" applyAlignment="1" applyProtection="1">
      <alignment horizontal="right" vertical="top" wrapText="1"/>
    </xf>
    <xf numFmtId="0" fontId="3" fillId="8" borderId="60" xfId="0" applyFont="1" applyFill="1" applyBorder="1" applyAlignment="1">
      <alignment horizontal="right" vertical="top" wrapText="1"/>
    </xf>
    <xf numFmtId="0" fontId="3" fillId="8" borderId="7" xfId="0" applyFont="1" applyFill="1" applyBorder="1" applyAlignment="1">
      <alignment horizontal="right" vertical="top" wrapText="1"/>
    </xf>
    <xf numFmtId="0" fontId="3" fillId="8" borderId="10" xfId="0" applyFont="1" applyFill="1" applyBorder="1" applyAlignment="1" applyProtection="1">
      <alignment horizontal="right" vertical="top" wrapText="1"/>
    </xf>
    <xf numFmtId="0" fontId="3" fillId="8" borderId="54" xfId="0" applyFont="1" applyFill="1" applyBorder="1" applyAlignment="1" applyProtection="1">
      <alignment horizontal="right" vertical="top" wrapText="1"/>
    </xf>
    <xf numFmtId="0" fontId="3" fillId="8" borderId="60" xfId="0" applyFont="1" applyFill="1" applyBorder="1" applyAlignment="1" applyProtection="1">
      <alignment horizontal="right" vertical="top" wrapText="1"/>
    </xf>
    <xf numFmtId="0" fontId="3" fillId="8" borderId="7" xfId="0" applyFont="1" applyFill="1" applyBorder="1" applyAlignment="1" applyProtection="1">
      <alignment horizontal="right" vertical="top" wrapText="1"/>
    </xf>
    <xf numFmtId="9" fontId="3" fillId="8" borderId="39" xfId="1" applyFont="1" applyFill="1" applyBorder="1" applyAlignment="1" applyProtection="1">
      <alignment horizontal="left" vertical="top" wrapText="1"/>
    </xf>
    <xf numFmtId="9" fontId="3" fillId="8" borderId="44" xfId="1" applyFont="1" applyFill="1" applyBorder="1" applyAlignment="1" applyProtection="1">
      <alignment horizontal="left" vertical="top" wrapText="1"/>
    </xf>
    <xf numFmtId="0" fontId="3" fillId="8" borderId="4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4" borderId="7" xfId="1" applyNumberFormat="1" applyFont="1" applyFill="1" applyBorder="1" applyAlignment="1" applyProtection="1">
      <alignment vertical="top" wrapText="1"/>
    </xf>
    <xf numFmtId="0" fontId="3" fillId="4" borderId="7" xfId="0" applyFont="1" applyFill="1" applyBorder="1" applyAlignment="1">
      <alignment horizontal="right" vertical="top" wrapText="1"/>
    </xf>
    <xf numFmtId="0" fontId="3" fillId="4" borderId="7" xfId="0" applyFont="1" applyFill="1" applyBorder="1" applyAlignment="1" applyProtection="1">
      <alignment horizontal="right" vertical="top" wrapText="1"/>
    </xf>
    <xf numFmtId="14" fontId="0" fillId="0" borderId="7" xfId="0" applyNumberFormat="1" applyBorder="1" applyProtection="1"/>
    <xf numFmtId="9" fontId="3" fillId="8" borderId="7" xfId="1" applyFont="1" applyFill="1" applyBorder="1" applyAlignment="1" applyProtection="1">
      <alignment horizontal="left" vertical="top" wrapText="1"/>
    </xf>
    <xf numFmtId="0" fontId="0" fillId="7" borderId="7" xfId="0" applyFill="1" applyBorder="1"/>
    <xf numFmtId="0" fontId="0" fillId="8" borderId="7" xfId="0" applyFill="1" applyBorder="1"/>
    <xf numFmtId="0" fontId="5" fillId="0" borderId="30" xfId="0" applyFont="1" applyBorder="1" applyAlignment="1" applyProtection="1">
      <alignment horizontal="left" vertical="top" wrapText="1"/>
    </xf>
    <xf numFmtId="0" fontId="5" fillId="0" borderId="20" xfId="0" applyFont="1" applyBorder="1" applyAlignment="1" applyProtection="1">
      <alignment horizontal="left" vertical="top" wrapText="1"/>
    </xf>
    <xf numFmtId="0" fontId="6" fillId="0" borderId="30" xfId="0" applyFont="1" applyBorder="1" applyAlignment="1" applyProtection="1">
      <alignment horizontal="left" vertical="top" wrapText="1"/>
    </xf>
    <xf numFmtId="0" fontId="6" fillId="0" borderId="32" xfId="0" applyFont="1" applyBorder="1" applyAlignment="1" applyProtection="1">
      <alignment horizontal="left" vertical="top" wrapText="1"/>
    </xf>
    <xf numFmtId="0" fontId="5" fillId="0" borderId="32" xfId="0" applyFont="1" applyBorder="1" applyAlignment="1" applyProtection="1">
      <alignment horizontal="left" vertical="top" wrapText="1"/>
    </xf>
    <xf numFmtId="0" fontId="5" fillId="0" borderId="24" xfId="0" applyFont="1" applyBorder="1" applyAlignment="1" applyProtection="1">
      <alignment horizontal="left" vertical="top" wrapText="1"/>
    </xf>
    <xf numFmtId="0" fontId="2" fillId="5" borderId="10" xfId="0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 applyProtection="1">
      <alignment horizontal="left" vertical="top" wrapText="1"/>
    </xf>
    <xf numFmtId="0" fontId="6" fillId="2" borderId="24" xfId="0" applyFont="1" applyFill="1" applyBorder="1" applyAlignment="1" applyProtection="1">
      <alignment horizontal="left" vertical="top" wrapText="1"/>
    </xf>
    <xf numFmtId="0" fontId="6" fillId="2" borderId="30" xfId="0" applyFont="1" applyFill="1" applyBorder="1" applyAlignment="1" applyProtection="1">
      <alignment horizontal="left" vertical="top" wrapText="1"/>
    </xf>
    <xf numFmtId="0" fontId="6" fillId="0" borderId="33" xfId="0" applyFont="1" applyBorder="1" applyAlignment="1" applyProtection="1">
      <alignment horizontal="left" vertical="top" wrapText="1"/>
    </xf>
    <xf numFmtId="0" fontId="5" fillId="2" borderId="32" xfId="0" applyFont="1" applyFill="1" applyBorder="1" applyAlignment="1" applyProtection="1">
      <alignment horizontal="left" vertical="top" wrapText="1"/>
    </xf>
    <xf numFmtId="0" fontId="6" fillId="2" borderId="32" xfId="0" applyFont="1" applyFill="1" applyBorder="1" applyAlignment="1" applyProtection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5" borderId="9" xfId="0" applyFont="1" applyFill="1" applyBorder="1" applyAlignment="1">
      <alignment horizontal="right" vertical="top" wrapText="1"/>
    </xf>
    <xf numFmtId="0" fontId="3" fillId="8" borderId="9" xfId="0" applyFont="1" applyFill="1" applyBorder="1" applyAlignment="1">
      <alignment horizontal="right" vertical="top" wrapText="1"/>
    </xf>
    <xf numFmtId="0" fontId="3" fillId="8" borderId="9" xfId="0" applyFont="1" applyFill="1" applyBorder="1" applyAlignment="1" applyProtection="1">
      <alignment horizontal="right" vertical="top" wrapText="1"/>
    </xf>
    <xf numFmtId="9" fontId="3" fillId="8" borderId="61" xfId="1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8" borderId="8" xfId="0" applyFont="1" applyFill="1" applyBorder="1" applyAlignment="1">
      <alignment vertical="top" wrapText="1"/>
    </xf>
    <xf numFmtId="0" fontId="3" fillId="8" borderId="9" xfId="0" applyFont="1" applyFill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2" fillId="2" borderId="26" xfId="0" applyNumberFormat="1" applyFont="1" applyFill="1" applyBorder="1" applyAlignment="1">
      <alignment horizontal="right" vertical="top" wrapText="1"/>
    </xf>
    <xf numFmtId="0" fontId="2" fillId="2" borderId="51" xfId="0" applyFont="1" applyFill="1" applyBorder="1" applyAlignment="1" applyProtection="1">
      <alignment horizontal="left" vertical="top" wrapText="1"/>
    </xf>
    <xf numFmtId="0" fontId="2" fillId="2" borderId="63" xfId="0" applyFont="1" applyFill="1" applyBorder="1" applyAlignment="1" applyProtection="1">
      <alignment vertical="top" wrapText="1"/>
    </xf>
    <xf numFmtId="0" fontId="2" fillId="2" borderId="56" xfId="0" applyFont="1" applyFill="1" applyBorder="1" applyAlignment="1" applyProtection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5" fillId="0" borderId="56" xfId="0" applyFont="1" applyBorder="1" applyAlignment="1" applyProtection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3" fillId="8" borderId="65" xfId="1" applyNumberFormat="1" applyFont="1" applyFill="1" applyBorder="1" applyAlignment="1" applyProtection="1">
      <alignment horizontal="right" vertical="top" wrapText="1"/>
    </xf>
    <xf numFmtId="0" fontId="3" fillId="8" borderId="64" xfId="1" applyNumberFormat="1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9" fontId="3" fillId="4" borderId="26" xfId="1" applyFont="1" applyFill="1" applyBorder="1" applyAlignment="1" applyProtection="1">
      <alignment horizontal="left" vertical="top" wrapText="1"/>
    </xf>
    <xf numFmtId="9" fontId="4" fillId="2" borderId="31" xfId="1" applyFont="1" applyFill="1" applyBorder="1" applyAlignment="1" applyProtection="1">
      <alignment horizontal="left" vertical="top" wrapText="1"/>
    </xf>
    <xf numFmtId="9" fontId="3" fillId="8" borderId="8" xfId="1" applyFont="1" applyFill="1" applyBorder="1" applyAlignment="1" applyProtection="1">
      <alignment horizontal="left" vertical="top" wrapText="1"/>
    </xf>
    <xf numFmtId="9" fontId="3" fillId="8" borderId="10" xfId="1" applyFont="1" applyFill="1" applyBorder="1" applyAlignment="1" applyProtection="1">
      <alignment horizontal="left" vertical="top" wrapText="1"/>
    </xf>
    <xf numFmtId="9" fontId="2" fillId="2" borderId="29" xfId="1" applyFont="1" applyFill="1" applyBorder="1" applyAlignment="1" applyProtection="1">
      <alignment horizontal="left" vertical="top" wrapText="1"/>
    </xf>
    <xf numFmtId="0" fontId="3" fillId="8" borderId="9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6" fillId="0" borderId="56" xfId="0" applyFont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9" fontId="3" fillId="8" borderId="10" xfId="1" applyFont="1" applyFill="1" applyBorder="1" applyAlignment="1" applyProtection="1">
      <alignment horizontal="left" vertical="top" wrapText="1"/>
    </xf>
    <xf numFmtId="0" fontId="12" fillId="0" borderId="25" xfId="0" applyFont="1" applyBorder="1" applyAlignment="1" applyProtection="1">
      <alignment wrapText="1"/>
    </xf>
    <xf numFmtId="0" fontId="12" fillId="0" borderId="33" xfId="0" applyFont="1" applyBorder="1" applyAlignment="1" applyProtection="1">
      <alignment wrapText="1"/>
    </xf>
    <xf numFmtId="0" fontId="12" fillId="0" borderId="42" xfId="0" applyFont="1" applyBorder="1" applyAlignment="1" applyProtection="1">
      <alignment wrapText="1"/>
      <protection locked="0"/>
    </xf>
    <xf numFmtId="0" fontId="6" fillId="2" borderId="42" xfId="0" applyFont="1" applyFill="1" applyBorder="1" applyAlignment="1" applyProtection="1">
      <alignment horizontal="left" vertical="top" wrapText="1"/>
    </xf>
    <xf numFmtId="0" fontId="12" fillId="0" borderId="24" xfId="0" applyFont="1" applyBorder="1" applyAlignment="1" applyProtection="1">
      <alignment wrapText="1"/>
    </xf>
    <xf numFmtId="0" fontId="12" fillId="0" borderId="12" xfId="0" applyFont="1" applyBorder="1" applyAlignment="1" applyProtection="1">
      <alignment wrapText="1"/>
    </xf>
    <xf numFmtId="0" fontId="12" fillId="0" borderId="30" xfId="0" applyFont="1" applyBorder="1" applyAlignment="1" applyProtection="1">
      <alignment wrapText="1"/>
    </xf>
    <xf numFmtId="0" fontId="6" fillId="2" borderId="30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wrapText="1"/>
    </xf>
    <xf numFmtId="0" fontId="12" fillId="0" borderId="32" xfId="0" applyFont="1" applyBorder="1" applyAlignment="1" applyProtection="1">
      <alignment wrapText="1"/>
    </xf>
    <xf numFmtId="0" fontId="12" fillId="0" borderId="12" xfId="0" applyFont="1" applyBorder="1" applyAlignment="1" applyProtection="1">
      <alignment wrapText="1"/>
      <protection locked="0"/>
    </xf>
    <xf numFmtId="0" fontId="5" fillId="0" borderId="25" xfId="0" applyFont="1" applyBorder="1" applyAlignment="1" applyProtection="1">
      <alignment horizontal="left" vertical="top" wrapText="1"/>
    </xf>
    <xf numFmtId="0" fontId="12" fillId="0" borderId="67" xfId="0" applyFont="1" applyBorder="1" applyAlignment="1" applyProtection="1">
      <alignment wrapText="1"/>
    </xf>
    <xf numFmtId="0" fontId="12" fillId="0" borderId="31" xfId="0" applyFont="1" applyBorder="1" applyAlignment="1" applyProtection="1">
      <alignment wrapText="1"/>
    </xf>
    <xf numFmtId="0" fontId="12" fillId="0" borderId="26" xfId="0" applyFont="1" applyBorder="1" applyAlignment="1" applyProtection="1">
      <alignment wrapText="1"/>
      <protection locked="0"/>
    </xf>
    <xf numFmtId="0" fontId="12" fillId="0" borderId="20" xfId="0" applyFont="1" applyBorder="1" applyAlignment="1" applyProtection="1">
      <alignment wrapText="1"/>
      <protection locked="0"/>
    </xf>
    <xf numFmtId="0" fontId="12" fillId="0" borderId="56" xfId="0" applyFont="1" applyBorder="1" applyAlignment="1" applyProtection="1">
      <alignment wrapText="1"/>
    </xf>
    <xf numFmtId="0" fontId="12" fillId="0" borderId="42" xfId="0" applyFont="1" applyBorder="1" applyAlignment="1" applyProtection="1">
      <alignment wrapText="1"/>
    </xf>
    <xf numFmtId="0" fontId="12" fillId="0" borderId="6" xfId="0" applyFont="1" applyBorder="1" applyAlignment="1" applyProtection="1">
      <alignment wrapText="1"/>
    </xf>
    <xf numFmtId="0" fontId="6" fillId="2" borderId="56" xfId="0" applyFont="1" applyFill="1" applyBorder="1" applyAlignment="1" applyProtection="1">
      <alignment horizontal="left" vertical="top" wrapText="1"/>
      <protection locked="0"/>
    </xf>
    <xf numFmtId="0" fontId="12" fillId="0" borderId="68" xfId="0" applyFont="1" applyBorder="1" applyAlignment="1" applyProtection="1">
      <alignment wrapText="1"/>
    </xf>
    <xf numFmtId="9" fontId="2" fillId="0" borderId="6" xfId="1" applyFont="1" applyFill="1" applyBorder="1" applyAlignment="1" applyProtection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12" fillId="0" borderId="25" xfId="0" applyFont="1" applyBorder="1" applyAlignment="1" applyProtection="1">
      <alignment wrapText="1"/>
      <protection locked="0"/>
    </xf>
    <xf numFmtId="0" fontId="12" fillId="0" borderId="67" xfId="0" applyFont="1" applyBorder="1" applyAlignment="1" applyProtection="1">
      <alignment wrapText="1"/>
      <protection locked="0"/>
    </xf>
    <xf numFmtId="0" fontId="12" fillId="0" borderId="33" xfId="0" applyFont="1" applyBorder="1" applyAlignment="1" applyProtection="1">
      <alignment wrapText="1"/>
      <protection locked="0"/>
    </xf>
    <xf numFmtId="0" fontId="12" fillId="0" borderId="31" xfId="0" applyFont="1" applyBorder="1" applyAlignment="1" applyProtection="1">
      <alignment wrapText="1"/>
      <protection locked="0"/>
    </xf>
    <xf numFmtId="0" fontId="12" fillId="0" borderId="42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2" fillId="3" borderId="36" xfId="1" applyNumberFormat="1" applyFont="1" applyFill="1" applyBorder="1" applyAlignment="1" applyProtection="1">
      <alignment horizontal="center" vertical="top" wrapText="1"/>
      <protection locked="0"/>
    </xf>
    <xf numFmtId="0" fontId="2" fillId="3" borderId="49" xfId="1" applyNumberFormat="1" applyFont="1" applyFill="1" applyBorder="1" applyAlignment="1" applyProtection="1">
      <alignment horizontal="center" vertical="top" wrapText="1"/>
      <protection locked="0"/>
    </xf>
    <xf numFmtId="0" fontId="2" fillId="3" borderId="45" xfId="1" applyNumberFormat="1" applyFont="1" applyFill="1" applyBorder="1" applyAlignment="1" applyProtection="1">
      <alignment horizontal="center" vertical="top" wrapText="1"/>
      <protection locked="0"/>
    </xf>
    <xf numFmtId="0" fontId="2" fillId="3" borderId="69" xfId="1" applyNumberFormat="1" applyFont="1" applyFill="1" applyBorder="1" applyAlignment="1" applyProtection="1">
      <alignment horizontal="center" vertical="top" wrapText="1"/>
      <protection locked="0"/>
    </xf>
    <xf numFmtId="0" fontId="2" fillId="3" borderId="70" xfId="1" applyNumberFormat="1" applyFont="1" applyFill="1" applyBorder="1" applyAlignment="1" applyProtection="1">
      <alignment horizontal="center" vertical="top" wrapText="1"/>
      <protection locked="0"/>
    </xf>
    <xf numFmtId="0" fontId="2" fillId="3" borderId="46" xfId="1" applyNumberFormat="1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2" fillId="2" borderId="26" xfId="1" applyNumberFormat="1" applyFont="1" applyFill="1" applyBorder="1" applyAlignment="1" applyProtection="1">
      <alignment horizontal="right" vertical="top" wrapText="1"/>
    </xf>
    <xf numFmtId="0" fontId="2" fillId="2" borderId="12" xfId="1" applyNumberFormat="1" applyFont="1" applyFill="1" applyBorder="1" applyAlignment="1" applyProtection="1">
      <alignment horizontal="right" vertical="top" wrapText="1"/>
    </xf>
    <xf numFmtId="0" fontId="2" fillId="2" borderId="1" xfId="1" applyNumberFormat="1" applyFont="1" applyFill="1" applyBorder="1" applyAlignment="1" applyProtection="1">
      <alignment horizontal="right" vertical="top" wrapText="1"/>
    </xf>
    <xf numFmtId="9" fontId="3" fillId="4" borderId="26" xfId="1" applyFont="1" applyFill="1" applyBorder="1" applyAlignment="1" applyProtection="1">
      <alignment vertical="top" wrapText="1"/>
    </xf>
    <xf numFmtId="9" fontId="3" fillId="4" borderId="11" xfId="1" applyFont="1" applyFill="1" applyBorder="1" applyAlignment="1" applyProtection="1">
      <alignment horizontal="left" vertical="top" wrapText="1"/>
    </xf>
    <xf numFmtId="9" fontId="3" fillId="4" borderId="46" xfId="1" applyFont="1" applyFill="1" applyBorder="1" applyAlignment="1" applyProtection="1">
      <alignment horizontal="left" vertical="top" wrapText="1"/>
    </xf>
    <xf numFmtId="0" fontId="3" fillId="4" borderId="5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26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9" fontId="3" fillId="4" borderId="45" xfId="1" applyFont="1" applyFill="1" applyBorder="1" applyAlignment="1" applyProtection="1">
      <alignment horizontal="left" vertical="top" wrapText="1"/>
    </xf>
    <xf numFmtId="9" fontId="3" fillId="4" borderId="59" xfId="1" applyFont="1" applyFill="1" applyBorder="1" applyAlignment="1" applyProtection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9" fontId="3" fillId="4" borderId="71" xfId="1" applyFont="1" applyFill="1" applyBorder="1" applyAlignment="1" applyProtection="1">
      <alignment horizontal="left" vertical="top" wrapText="1"/>
    </xf>
    <xf numFmtId="0" fontId="3" fillId="4" borderId="12" xfId="0" applyFont="1" applyFill="1" applyBorder="1" applyAlignment="1" applyProtection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8" xfId="0" applyFont="1" applyFill="1" applyBorder="1" applyAlignment="1">
      <alignment vertical="top"/>
    </xf>
    <xf numFmtId="0" fontId="2" fillId="2" borderId="67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vertical="top" wrapText="1"/>
    </xf>
    <xf numFmtId="0" fontId="2" fillId="2" borderId="42" xfId="0" applyFont="1" applyFill="1" applyBorder="1" applyAlignment="1">
      <alignment horizontal="left" vertical="top" wrapText="1"/>
    </xf>
    <xf numFmtId="0" fontId="2" fillId="2" borderId="42" xfId="0" applyFont="1" applyFill="1" applyBorder="1" applyAlignment="1">
      <alignment vertical="top" wrapText="1"/>
    </xf>
    <xf numFmtId="0" fontId="4" fillId="2" borderId="31" xfId="0" applyFont="1" applyFill="1" applyBorder="1" applyAlignment="1">
      <alignment horizontal="left" vertical="top" wrapText="1"/>
    </xf>
    <xf numFmtId="14" fontId="2" fillId="2" borderId="25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4" borderId="3" xfId="1" applyNumberFormat="1" applyFont="1" applyFill="1" applyBorder="1" applyAlignment="1" applyProtection="1">
      <alignment horizontal="left" vertical="top" wrapText="1"/>
    </xf>
    <xf numFmtId="9" fontId="3" fillId="4" borderId="31" xfId="1" applyFont="1" applyFill="1" applyBorder="1" applyAlignment="1" applyProtection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50" xfId="0" applyNumberFormat="1" applyFont="1" applyFill="1" applyBorder="1" applyAlignment="1" applyProtection="1">
      <alignment horizontal="left" vertical="top"/>
      <protection locked="0"/>
    </xf>
    <xf numFmtId="0" fontId="2" fillId="2" borderId="57" xfId="0" applyNumberFormat="1" applyFont="1" applyFill="1" applyBorder="1" applyAlignment="1" applyProtection="1">
      <alignment horizontal="left" vertical="top"/>
      <protection locked="0"/>
    </xf>
    <xf numFmtId="0" fontId="2" fillId="2" borderId="32" xfId="0" applyNumberFormat="1" applyFont="1" applyFill="1" applyBorder="1" applyAlignment="1" applyProtection="1">
      <alignment horizontal="left" vertical="top"/>
      <protection locked="0"/>
    </xf>
    <xf numFmtId="14" fontId="2" fillId="2" borderId="33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14" fontId="2" fillId="2" borderId="16" xfId="0" applyNumberFormat="1" applyFont="1" applyFill="1" applyBorder="1" applyAlignment="1" applyProtection="1">
      <alignment horizontal="left" vertical="top" wrapText="1"/>
      <protection locked="0"/>
    </xf>
    <xf numFmtId="14" fontId="2" fillId="2" borderId="27" xfId="0" applyNumberFormat="1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18" xfId="0" applyFont="1" applyFill="1" applyBorder="1" applyAlignment="1" applyProtection="1">
      <alignment horizontal="left" vertical="top" wrapText="1"/>
    </xf>
    <xf numFmtId="0" fontId="2" fillId="2" borderId="57" xfId="0" applyNumberFormat="1" applyFont="1" applyFill="1" applyBorder="1" applyAlignment="1" applyProtection="1">
      <alignment horizontal="left" vertical="top"/>
      <protection locked="0"/>
    </xf>
    <xf numFmtId="14" fontId="2" fillId="2" borderId="16" xfId="0" applyNumberFormat="1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>
      <alignment horizontal="left" vertical="top" wrapText="1"/>
    </xf>
    <xf numFmtId="0" fontId="3" fillId="8" borderId="14" xfId="0" applyFont="1" applyFill="1" applyBorder="1" applyAlignment="1">
      <alignment horizontal="left" vertical="top" wrapText="1"/>
    </xf>
    <xf numFmtId="0" fontId="2" fillId="2" borderId="27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3" fillId="8" borderId="8" xfId="0" applyFont="1" applyFill="1" applyBorder="1" applyAlignment="1">
      <alignment horizontal="right" vertical="top" wrapText="1"/>
    </xf>
    <xf numFmtId="0" fontId="3" fillId="5" borderId="25" xfId="1" applyNumberFormat="1" applyFont="1" applyFill="1" applyBorder="1" applyAlignment="1" applyProtection="1">
      <alignment horizontal="left" vertical="top" wrapText="1"/>
    </xf>
    <xf numFmtId="0" fontId="3" fillId="5" borderId="33" xfId="1" applyNumberFormat="1" applyFont="1" applyFill="1" applyBorder="1" applyAlignment="1" applyProtection="1">
      <alignment horizontal="left" vertical="top" wrapText="1"/>
    </xf>
    <xf numFmtId="0" fontId="2" fillId="2" borderId="53" xfId="0" applyFont="1" applyFill="1" applyBorder="1" applyAlignment="1" applyProtection="1">
      <alignment vertical="top" wrapText="1"/>
    </xf>
    <xf numFmtId="0" fontId="2" fillId="2" borderId="20" xfId="0" applyFont="1" applyFill="1" applyBorder="1" applyAlignment="1" applyProtection="1">
      <alignment vertical="top" wrapText="1"/>
    </xf>
    <xf numFmtId="0" fontId="2" fillId="2" borderId="62" xfId="0" applyFont="1" applyFill="1" applyBorder="1" applyAlignment="1">
      <alignment vertical="top" wrapText="1"/>
    </xf>
    <xf numFmtId="9" fontId="2" fillId="2" borderId="62" xfId="1" applyFont="1" applyFill="1" applyBorder="1" applyAlignment="1" applyProtection="1">
      <alignment vertical="top" wrapText="1"/>
    </xf>
    <xf numFmtId="0" fontId="2" fillId="2" borderId="57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9" fontId="2" fillId="2" borderId="63" xfId="0" applyNumberFormat="1" applyFont="1" applyFill="1" applyBorder="1" applyAlignment="1" applyProtection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68" xfId="0" applyFont="1" applyBorder="1" applyAlignment="1" applyProtection="1">
      <alignment horizontal="left" vertical="top" wrapText="1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2" borderId="25" xfId="0" applyFont="1" applyFill="1" applyBorder="1" applyAlignment="1" applyProtection="1">
      <alignment horizontal="left" vertical="top" wrapText="1"/>
    </xf>
    <xf numFmtId="0" fontId="6" fillId="2" borderId="67" xfId="0" applyFont="1" applyFill="1" applyBorder="1" applyAlignment="1" applyProtection="1">
      <alignment horizontal="left" vertical="top" wrapText="1"/>
    </xf>
    <xf numFmtId="0" fontId="5" fillId="0" borderId="42" xfId="0" applyFont="1" applyBorder="1" applyAlignment="1" applyProtection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 vertical="top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14" fontId="2" fillId="2" borderId="8" xfId="0" applyNumberFormat="1" applyFont="1" applyFill="1" applyBorder="1" applyAlignment="1" applyProtection="1">
      <alignment horizontal="left" vertical="top"/>
      <protection locked="0"/>
    </xf>
    <xf numFmtId="0" fontId="3" fillId="8" borderId="8" xfId="0" applyFont="1" applyFill="1" applyBorder="1" applyAlignment="1">
      <alignment horizontal="left" vertical="top" wrapText="1"/>
    </xf>
    <xf numFmtId="0" fontId="3" fillId="8" borderId="9" xfId="0" applyFont="1" applyFill="1" applyBorder="1" applyAlignment="1">
      <alignment horizontal="left" vertical="top" wrapText="1"/>
    </xf>
    <xf numFmtId="0" fontId="3" fillId="8" borderId="10" xfId="0" applyFont="1" applyFill="1" applyBorder="1" applyAlignment="1">
      <alignment horizontal="left" vertical="top" wrapText="1"/>
    </xf>
    <xf numFmtId="9" fontId="3" fillId="4" borderId="8" xfId="1" applyFont="1" applyFill="1" applyBorder="1" applyAlignment="1" applyProtection="1">
      <alignment horizontal="left" vertical="top" wrapText="1"/>
    </xf>
    <xf numFmtId="9" fontId="3" fillId="4" borderId="9" xfId="1" applyFont="1" applyFill="1" applyBorder="1" applyAlignment="1" applyProtection="1">
      <alignment horizontal="left" vertical="top" wrapText="1"/>
    </xf>
    <xf numFmtId="9" fontId="3" fillId="4" borderId="10" xfId="1" applyFont="1" applyFill="1" applyBorder="1" applyAlignment="1" applyProtection="1">
      <alignment horizontal="left" vertical="top" wrapText="1"/>
    </xf>
    <xf numFmtId="0" fontId="2" fillId="2" borderId="47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72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2" fillId="2" borderId="50" xfId="0" applyNumberFormat="1" applyFont="1" applyFill="1" applyBorder="1" applyAlignment="1" applyProtection="1">
      <alignment horizontal="left" vertical="top"/>
      <protection locked="0"/>
    </xf>
    <xf numFmtId="0" fontId="2" fillId="2" borderId="57" xfId="0" applyNumberFormat="1" applyFont="1" applyFill="1" applyBorder="1" applyAlignment="1" applyProtection="1">
      <alignment horizontal="left" vertical="top"/>
      <protection locked="0"/>
    </xf>
    <xf numFmtId="0" fontId="2" fillId="2" borderId="32" xfId="0" applyNumberFormat="1" applyFont="1" applyFill="1" applyBorder="1" applyAlignment="1" applyProtection="1">
      <alignment horizontal="left" vertical="top"/>
      <protection locked="0"/>
    </xf>
    <xf numFmtId="14" fontId="2" fillId="2" borderId="16" xfId="0" applyNumberFormat="1" applyFont="1" applyFill="1" applyBorder="1" applyAlignment="1" applyProtection="1">
      <alignment horizontal="left" vertical="top" wrapText="1"/>
      <protection locked="0"/>
    </xf>
    <xf numFmtId="14" fontId="2" fillId="2" borderId="17" xfId="0" applyNumberFormat="1" applyFont="1" applyFill="1" applyBorder="1" applyAlignment="1" applyProtection="1">
      <alignment horizontal="left" vertical="top" wrapText="1"/>
      <protection locked="0"/>
    </xf>
    <xf numFmtId="9" fontId="2" fillId="8" borderId="8" xfId="1" applyFont="1" applyFill="1" applyBorder="1" applyAlignment="1" applyProtection="1">
      <alignment horizontal="right" vertical="top" wrapText="1"/>
    </xf>
    <xf numFmtId="9" fontId="2" fillId="8" borderId="9" xfId="1" applyFont="1" applyFill="1" applyBorder="1" applyAlignment="1" applyProtection="1">
      <alignment horizontal="right" vertical="top" wrapText="1"/>
    </xf>
    <xf numFmtId="9" fontId="2" fillId="8" borderId="10" xfId="1" applyFont="1" applyFill="1" applyBorder="1" applyAlignment="1" applyProtection="1">
      <alignment horizontal="righ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9" fontId="2" fillId="2" borderId="36" xfId="1" applyFont="1" applyFill="1" applyBorder="1" applyAlignment="1" applyProtection="1">
      <alignment horizontal="left" vertical="top" wrapText="1"/>
    </xf>
    <xf numFmtId="9" fontId="2" fillId="2" borderId="29" xfId="1" applyFont="1" applyFill="1" applyBorder="1" applyAlignment="1" applyProtection="1">
      <alignment horizontal="left" vertical="top" wrapText="1"/>
    </xf>
    <xf numFmtId="9" fontId="2" fillId="2" borderId="36" xfId="1" applyFont="1" applyFill="1" applyBorder="1" applyAlignment="1" applyProtection="1">
      <alignment horizontal="center" vertical="top" wrapText="1"/>
    </xf>
    <xf numFmtId="9" fontId="2" fillId="2" borderId="49" xfId="1" applyFont="1" applyFill="1" applyBorder="1" applyAlignment="1" applyProtection="1">
      <alignment horizontal="center" vertical="top" wrapText="1"/>
    </xf>
    <xf numFmtId="9" fontId="3" fillId="3" borderId="25" xfId="1" applyFont="1" applyFill="1" applyBorder="1" applyAlignment="1" applyProtection="1">
      <alignment horizontal="left" vertical="top"/>
    </xf>
    <xf numFmtId="9" fontId="3" fillId="3" borderId="33" xfId="1" applyFont="1" applyFill="1" applyBorder="1" applyAlignment="1" applyProtection="1">
      <alignment horizontal="left" vertical="top"/>
    </xf>
    <xf numFmtId="9" fontId="3" fillId="3" borderId="42" xfId="1" applyFont="1" applyFill="1" applyBorder="1" applyAlignment="1" applyProtection="1">
      <alignment horizontal="left" vertical="top"/>
    </xf>
    <xf numFmtId="9" fontId="3" fillId="2" borderId="2" xfId="1" applyFont="1" applyFill="1" applyBorder="1" applyAlignment="1" applyProtection="1">
      <alignment horizontal="left" vertical="top" wrapText="1"/>
      <protection locked="0"/>
    </xf>
    <xf numFmtId="9" fontId="3" fillId="2" borderId="3" xfId="1" applyFont="1" applyFill="1" applyBorder="1" applyAlignment="1" applyProtection="1">
      <alignment horizontal="left" vertical="top" wrapText="1"/>
      <protection locked="0"/>
    </xf>
    <xf numFmtId="9" fontId="3" fillId="2" borderId="4" xfId="1" applyFont="1" applyFill="1" applyBorder="1" applyAlignment="1" applyProtection="1">
      <alignment horizontal="left" vertical="top" wrapText="1"/>
      <protection locked="0"/>
    </xf>
    <xf numFmtId="9" fontId="3" fillId="2" borderId="43" xfId="1" applyFont="1" applyFill="1" applyBorder="1" applyAlignment="1" applyProtection="1">
      <alignment horizontal="left" vertical="top" wrapText="1"/>
      <protection locked="0"/>
    </xf>
    <xf numFmtId="9" fontId="3" fillId="2" borderId="62" xfId="1" applyFont="1" applyFill="1" applyBorder="1" applyAlignment="1" applyProtection="1">
      <alignment horizontal="left" vertical="top" wrapText="1"/>
      <protection locked="0"/>
    </xf>
    <xf numFmtId="9" fontId="3" fillId="2" borderId="30" xfId="1" applyFont="1" applyFill="1" applyBorder="1" applyAlignment="1" applyProtection="1">
      <alignment horizontal="left" vertical="top" wrapText="1"/>
      <protection locked="0"/>
    </xf>
    <xf numFmtId="9" fontId="3" fillId="2" borderId="51" xfId="1" applyFont="1" applyFill="1" applyBorder="1" applyAlignment="1" applyProtection="1">
      <alignment horizontal="left" vertical="top" wrapText="1"/>
      <protection locked="0"/>
    </xf>
    <xf numFmtId="9" fontId="3" fillId="2" borderId="63" xfId="1" applyFont="1" applyFill="1" applyBorder="1" applyAlignment="1" applyProtection="1">
      <alignment horizontal="left" vertical="top" wrapText="1"/>
      <protection locked="0"/>
    </xf>
    <xf numFmtId="9" fontId="3" fillId="2" borderId="56" xfId="1" applyFont="1" applyFill="1" applyBorder="1" applyAlignment="1" applyProtection="1">
      <alignment horizontal="left" vertical="top" wrapText="1"/>
      <protection locked="0"/>
    </xf>
    <xf numFmtId="9" fontId="3" fillId="2" borderId="11" xfId="1" applyFont="1" applyFill="1" applyBorder="1" applyAlignment="1" applyProtection="1">
      <alignment horizontal="left" vertical="top" wrapText="1"/>
      <protection locked="0"/>
    </xf>
    <xf numFmtId="9" fontId="3" fillId="2" borderId="1" xfId="1" applyFont="1" applyFill="1" applyBorder="1" applyAlignment="1" applyProtection="1">
      <alignment horizontal="left" vertical="top" wrapText="1"/>
      <protection locked="0"/>
    </xf>
    <xf numFmtId="9" fontId="3" fillId="2" borderId="12" xfId="1" applyFont="1" applyFill="1" applyBorder="1" applyAlignment="1" applyProtection="1">
      <alignment horizontal="left" vertical="top" wrapText="1"/>
      <protection locked="0"/>
    </xf>
    <xf numFmtId="9" fontId="3" fillId="2" borderId="5" xfId="1" applyFont="1" applyFill="1" applyBorder="1" applyAlignment="1" applyProtection="1">
      <alignment horizontal="left" vertical="top" wrapText="1"/>
      <protection locked="0"/>
    </xf>
    <xf numFmtId="9" fontId="3" fillId="2" borderId="0" xfId="1" applyFont="1" applyFill="1" applyBorder="1" applyAlignment="1" applyProtection="1">
      <alignment horizontal="left" vertical="top" wrapText="1"/>
      <protection locked="0"/>
    </xf>
    <xf numFmtId="9" fontId="3" fillId="2" borderId="6" xfId="1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9" fontId="3" fillId="8" borderId="8" xfId="1" applyFont="1" applyFill="1" applyBorder="1" applyAlignment="1" applyProtection="1">
      <alignment horizontal="left" vertical="top" wrapText="1"/>
    </xf>
    <xf numFmtId="9" fontId="3" fillId="8" borderId="9" xfId="1" applyFont="1" applyFill="1" applyBorder="1" applyAlignment="1" applyProtection="1">
      <alignment horizontal="left" vertical="top" wrapText="1"/>
    </xf>
    <xf numFmtId="9" fontId="3" fillId="8" borderId="10" xfId="1" applyFont="1" applyFill="1" applyBorder="1" applyAlignment="1" applyProtection="1">
      <alignment horizontal="left" vertical="top" wrapText="1"/>
    </xf>
    <xf numFmtId="9" fontId="2" fillId="0" borderId="36" xfId="1" applyFont="1" applyFill="1" applyBorder="1" applyAlignment="1" applyProtection="1">
      <alignment horizontal="left" vertical="top" wrapText="1"/>
    </xf>
    <xf numFmtId="9" fontId="2" fillId="0" borderId="49" xfId="1" applyFont="1" applyFill="1" applyBorder="1" applyAlignment="1" applyProtection="1">
      <alignment horizontal="left" vertical="top" wrapText="1"/>
    </xf>
    <xf numFmtId="9" fontId="2" fillId="2" borderId="49" xfId="1" applyFont="1" applyFill="1" applyBorder="1" applyAlignment="1" applyProtection="1">
      <alignment horizontal="left" vertical="top" wrapText="1"/>
    </xf>
    <xf numFmtId="9" fontId="2" fillId="2" borderId="21" xfId="1" applyFont="1" applyFill="1" applyBorder="1" applyAlignment="1" applyProtection="1">
      <alignment horizontal="left" vertical="top" wrapText="1"/>
    </xf>
    <xf numFmtId="9" fontId="2" fillId="2" borderId="31" xfId="1" applyFont="1" applyFill="1" applyBorder="1" applyAlignment="1" applyProtection="1">
      <alignment horizontal="left" vertical="top" wrapText="1"/>
    </xf>
    <xf numFmtId="9" fontId="4" fillId="2" borderId="31" xfId="1" applyFont="1" applyFill="1" applyBorder="1" applyAlignment="1" applyProtection="1">
      <alignment horizontal="center" vertical="top" wrapText="1"/>
    </xf>
    <xf numFmtId="9" fontId="4" fillId="2" borderId="26" xfId="1" applyFont="1" applyFill="1" applyBorder="1" applyAlignment="1" applyProtection="1">
      <alignment horizontal="center" vertical="top" wrapText="1"/>
    </xf>
    <xf numFmtId="9" fontId="4" fillId="2" borderId="31" xfId="1" applyFont="1" applyFill="1" applyBorder="1" applyAlignment="1" applyProtection="1">
      <alignment horizontal="left" vertical="top" wrapText="1"/>
    </xf>
    <xf numFmtId="0" fontId="0" fillId="0" borderId="31" xfId="0" applyBorder="1" applyAlignment="1">
      <alignment horizontal="left" vertical="top" wrapText="1"/>
    </xf>
    <xf numFmtId="9" fontId="4" fillId="2" borderId="21" xfId="1" applyFont="1" applyFill="1" applyBorder="1" applyAlignment="1" applyProtection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3" fillId="8" borderId="13" xfId="0" applyFont="1" applyFill="1" applyBorder="1" applyAlignment="1">
      <alignment horizontal="left" vertical="top" wrapText="1"/>
    </xf>
    <xf numFmtId="0" fontId="0" fillId="8" borderId="14" xfId="0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9" fontId="4" fillId="2" borderId="26" xfId="1" applyFont="1" applyFill="1" applyBorder="1" applyAlignment="1" applyProtection="1">
      <alignment horizontal="left" vertical="top" wrapText="1"/>
    </xf>
    <xf numFmtId="0" fontId="2" fillId="2" borderId="22" xfId="0" applyNumberFormat="1" applyFont="1" applyFill="1" applyBorder="1" applyAlignment="1" applyProtection="1">
      <alignment horizontal="left" vertical="top"/>
      <protection locked="0"/>
    </xf>
    <xf numFmtId="0" fontId="2" fillId="2" borderId="23" xfId="0" applyNumberFormat="1" applyFont="1" applyFill="1" applyBorder="1" applyAlignment="1" applyProtection="1">
      <alignment horizontal="left" vertical="top"/>
      <protection locked="0"/>
    </xf>
    <xf numFmtId="0" fontId="2" fillId="2" borderId="24" xfId="0" applyNumberFormat="1" applyFont="1" applyFill="1" applyBorder="1" applyAlignment="1" applyProtection="1">
      <alignment horizontal="left" vertical="top"/>
      <protection locked="0"/>
    </xf>
    <xf numFmtId="14" fontId="2" fillId="2" borderId="50" xfId="0" applyNumberFormat="1" applyFont="1" applyFill="1" applyBorder="1" applyAlignment="1" applyProtection="1">
      <alignment horizontal="left" vertical="top"/>
      <protection locked="0"/>
    </xf>
    <xf numFmtId="0" fontId="2" fillId="2" borderId="51" xfId="0" applyFont="1" applyFill="1" applyBorder="1" applyAlignment="1" applyProtection="1">
      <alignment horizontal="left" vertical="top" wrapText="1"/>
      <protection locked="0"/>
    </xf>
    <xf numFmtId="0" fontId="2" fillId="2" borderId="6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3" fillId="8" borderId="14" xfId="0" applyFont="1" applyFill="1" applyBorder="1" applyAlignment="1">
      <alignment horizontal="left" vertical="top" wrapText="1"/>
    </xf>
    <xf numFmtId="0" fontId="3" fillId="8" borderId="72" xfId="0" applyFont="1" applyFill="1" applyBorder="1" applyAlignment="1">
      <alignment horizontal="left" vertical="top" wrapText="1"/>
    </xf>
    <xf numFmtId="14" fontId="2" fillId="2" borderId="27" xfId="0" applyNumberFormat="1" applyFont="1" applyFill="1" applyBorder="1" applyAlignment="1" applyProtection="1">
      <alignment horizontal="left" vertical="top" wrapText="1"/>
      <protection locked="0"/>
    </xf>
    <xf numFmtId="14" fontId="2" fillId="2" borderId="28" xfId="0" applyNumberFormat="1" applyFont="1" applyFill="1" applyBorder="1" applyAlignment="1" applyProtection="1">
      <alignment horizontal="left" vertical="top" wrapText="1"/>
      <protection locked="0"/>
    </xf>
    <xf numFmtId="0" fontId="2" fillId="2" borderId="27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9" fontId="3" fillId="2" borderId="15" xfId="1" applyFont="1" applyFill="1" applyBorder="1" applyAlignment="1" applyProtection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3" fillId="2" borderId="7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0" fillId="0" borderId="58" xfId="0" applyBorder="1" applyAlignment="1">
      <alignment horizontal="left"/>
    </xf>
    <xf numFmtId="0" fontId="0" fillId="0" borderId="23" xfId="0" applyBorder="1" applyAlignment="1">
      <alignment horizontal="left"/>
    </xf>
    <xf numFmtId="0" fontId="10" fillId="6" borderId="8" xfId="0" applyFont="1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0" fillId="6" borderId="38" xfId="0" applyFont="1" applyFill="1" applyBorder="1" applyAlignment="1">
      <alignment horizontal="center"/>
    </xf>
    <xf numFmtId="0" fontId="10" fillId="6" borderId="66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0" fontId="10" fillId="6" borderId="44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0" fillId="7" borderId="21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147"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colors>
    <mruColors>
      <color rgb="FF6A9ECD"/>
      <color rgb="FF75C1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546624</xdr:colOff>
      <xdr:row>1</xdr:row>
      <xdr:rowOff>118971</xdr:rowOff>
    </xdr:from>
    <xdr:to>
      <xdr:col>11</xdr:col>
      <xdr:colOff>354809</xdr:colOff>
      <xdr:row>5</xdr:row>
      <xdr:rowOff>158116</xdr:rowOff>
    </xdr:to>
    <xdr:pic>
      <xdr:nvPicPr>
        <xdr:cNvPr id="2" name="Afbeelding 1" descr="Peridos">
          <a:extLst>
            <a:ext uri="{FF2B5EF4-FFF2-40B4-BE49-F238E27FC236}">
              <a16:creationId xmlns:a16="http://schemas.microsoft.com/office/drawing/2014/main" id="{F7FFF98E-D220-46C1-B671-111D1D8A6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4399" y="309471"/>
          <a:ext cx="2246585" cy="8011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533158</xdr:colOff>
      <xdr:row>1</xdr:row>
      <xdr:rowOff>118971</xdr:rowOff>
    </xdr:from>
    <xdr:to>
      <xdr:col>11</xdr:col>
      <xdr:colOff>341343</xdr:colOff>
      <xdr:row>5</xdr:row>
      <xdr:rowOff>158116</xdr:rowOff>
    </xdr:to>
    <xdr:pic>
      <xdr:nvPicPr>
        <xdr:cNvPr id="3" name="Afbeelding 2" descr="Peridos">
          <a:extLst>
            <a:ext uri="{FF2B5EF4-FFF2-40B4-BE49-F238E27FC236}">
              <a16:creationId xmlns:a16="http://schemas.microsoft.com/office/drawing/2014/main" id="{393AF368-7189-452F-8A4E-12DE04C14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4399" y="309471"/>
          <a:ext cx="2251841" cy="8799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2956035</xdr:colOff>
      <xdr:row>1</xdr:row>
      <xdr:rowOff>127253</xdr:rowOff>
    </xdr:from>
    <xdr:to>
      <xdr:col>16</xdr:col>
      <xdr:colOff>5202621</xdr:colOff>
      <xdr:row>5</xdr:row>
      <xdr:rowOff>33048</xdr:rowOff>
    </xdr:to>
    <xdr:pic>
      <xdr:nvPicPr>
        <xdr:cNvPr id="5" name="Afbeelding 4" descr="Peridos">
          <a:extLst>
            <a:ext uri="{FF2B5EF4-FFF2-40B4-BE49-F238E27FC236}">
              <a16:creationId xmlns:a16="http://schemas.microsoft.com/office/drawing/2014/main" id="{4E526C4F-3DDF-47E9-A735-5F71C4058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1018" y="317753"/>
          <a:ext cx="2246586" cy="7269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0D36B-29EA-457C-8020-A27FAAB84880}">
  <dimension ref="A1:M54"/>
  <sheetViews>
    <sheetView tabSelected="1" topLeftCell="A10" zoomScale="160" zoomScaleNormal="160" workbookViewId="0">
      <selection activeCell="E21" sqref="E21"/>
    </sheetView>
  </sheetViews>
  <sheetFormatPr defaultRowHeight="15" x14ac:dyDescent="0.25"/>
  <cols>
    <col min="1" max="1" width="1.28515625" customWidth="1"/>
    <col min="2" max="4" width="15.7109375" customWidth="1"/>
    <col min="13" max="13" width="1.7109375" customWidth="1"/>
  </cols>
  <sheetData>
    <row r="1" spans="1:13" x14ac:dyDescent="0.25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x14ac:dyDescent="0.2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21" x14ac:dyDescent="0.25">
      <c r="A3" s="288"/>
      <c r="B3" s="347" t="s">
        <v>264</v>
      </c>
      <c r="C3" s="347"/>
      <c r="D3" s="347"/>
      <c r="E3" s="347"/>
      <c r="F3" s="347"/>
      <c r="G3" s="347"/>
      <c r="H3" s="347"/>
      <c r="I3" s="347"/>
      <c r="J3" s="347"/>
      <c r="K3" s="347"/>
      <c r="L3" s="288"/>
      <c r="M3" s="288"/>
    </row>
    <row r="4" spans="1:13" x14ac:dyDescent="0.25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</row>
    <row r="5" spans="1:13" x14ac:dyDescent="0.25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3" ht="15.75" thickBot="1" x14ac:dyDescent="0.3">
      <c r="A6" s="288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288"/>
    </row>
    <row r="7" spans="1:13" ht="15.75" thickBot="1" x14ac:dyDescent="0.3">
      <c r="A7" s="288"/>
      <c r="B7" s="289" t="s">
        <v>267</v>
      </c>
      <c r="C7" s="348" t="s">
        <v>294</v>
      </c>
      <c r="D7" s="349"/>
      <c r="E7" s="349"/>
      <c r="F7" s="349"/>
      <c r="G7" s="349"/>
      <c r="H7" s="349"/>
      <c r="I7" s="349"/>
      <c r="J7" s="349"/>
      <c r="K7" s="349"/>
      <c r="L7" s="350"/>
      <c r="M7" s="288"/>
    </row>
    <row r="8" spans="1:13" ht="15.75" thickBot="1" x14ac:dyDescent="0.3">
      <c r="A8" s="288"/>
      <c r="B8" s="289" t="s">
        <v>268</v>
      </c>
      <c r="C8" s="351">
        <v>45292</v>
      </c>
      <c r="D8" s="349"/>
      <c r="E8" s="349"/>
      <c r="F8" s="349"/>
      <c r="G8" s="349"/>
      <c r="H8" s="349"/>
      <c r="I8" s="349"/>
      <c r="J8" s="349"/>
      <c r="K8" s="349"/>
      <c r="L8" s="350"/>
      <c r="M8" s="288"/>
    </row>
    <row r="9" spans="1:13" ht="15.75" thickBot="1" x14ac:dyDescent="0.3">
      <c r="A9" s="288"/>
      <c r="B9" s="289" t="s">
        <v>269</v>
      </c>
      <c r="C9" s="348" t="s">
        <v>276</v>
      </c>
      <c r="D9" s="349"/>
      <c r="E9" s="349"/>
      <c r="F9" s="349"/>
      <c r="G9" s="349"/>
      <c r="H9" s="349"/>
      <c r="I9" s="349"/>
      <c r="J9" s="349"/>
      <c r="K9" s="349"/>
      <c r="L9" s="350"/>
      <c r="M9" s="288"/>
    </row>
    <row r="10" spans="1:13" ht="15.75" thickBot="1" x14ac:dyDescent="0.3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</row>
    <row r="11" spans="1:13" ht="15.75" thickBot="1" x14ac:dyDescent="0.3">
      <c r="A11" s="288"/>
      <c r="B11" s="352" t="s">
        <v>270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4"/>
      <c r="M11" s="288"/>
    </row>
    <row r="12" spans="1:13" ht="15.75" thickBot="1" x14ac:dyDescent="0.3">
      <c r="A12" s="288"/>
      <c r="B12" s="276" t="s">
        <v>267</v>
      </c>
      <c r="C12" s="276" t="s">
        <v>271</v>
      </c>
      <c r="D12" s="276" t="s">
        <v>272</v>
      </c>
      <c r="E12" s="355" t="s">
        <v>273</v>
      </c>
      <c r="F12" s="356"/>
      <c r="G12" s="356"/>
      <c r="H12" s="356"/>
      <c r="I12" s="356"/>
      <c r="J12" s="356"/>
      <c r="K12" s="356"/>
      <c r="L12" s="357"/>
      <c r="M12" s="288"/>
    </row>
    <row r="13" spans="1:13" x14ac:dyDescent="0.25">
      <c r="A13" s="288"/>
      <c r="B13" s="290" t="s">
        <v>274</v>
      </c>
      <c r="C13" s="296">
        <v>45027</v>
      </c>
      <c r="D13" s="296">
        <v>45292</v>
      </c>
      <c r="E13" s="358" t="s">
        <v>275</v>
      </c>
      <c r="F13" s="359"/>
      <c r="G13" s="359"/>
      <c r="H13" s="359"/>
      <c r="I13" s="359"/>
      <c r="J13" s="359"/>
      <c r="K13" s="359"/>
      <c r="L13" s="360"/>
      <c r="M13" s="288"/>
    </row>
    <row r="14" spans="1:13" ht="29.25" customHeight="1" x14ac:dyDescent="0.25">
      <c r="A14" s="288"/>
      <c r="B14" s="291" t="s">
        <v>283</v>
      </c>
      <c r="C14" s="304">
        <v>45121</v>
      </c>
      <c r="D14" s="304">
        <v>45292</v>
      </c>
      <c r="E14" s="361" t="s">
        <v>284</v>
      </c>
      <c r="F14" s="362"/>
      <c r="G14" s="362"/>
      <c r="H14" s="362"/>
      <c r="I14" s="362"/>
      <c r="J14" s="362"/>
      <c r="K14" s="362"/>
      <c r="L14" s="363"/>
      <c r="M14" s="288"/>
    </row>
    <row r="15" spans="1:13" ht="29.25" customHeight="1" x14ac:dyDescent="0.25">
      <c r="A15" s="288"/>
      <c r="B15" s="291" t="s">
        <v>295</v>
      </c>
      <c r="C15" s="304">
        <v>45278</v>
      </c>
      <c r="D15" s="304">
        <v>45292</v>
      </c>
      <c r="E15" s="361" t="s">
        <v>297</v>
      </c>
      <c r="F15" s="362"/>
      <c r="G15" s="362"/>
      <c r="H15" s="362"/>
      <c r="I15" s="362"/>
      <c r="J15" s="362"/>
      <c r="K15" s="362"/>
      <c r="L15" s="363"/>
      <c r="M15" s="288"/>
    </row>
    <row r="16" spans="1:13" x14ac:dyDescent="0.25">
      <c r="A16" s="288"/>
      <c r="B16" s="291"/>
      <c r="C16" s="292"/>
      <c r="D16" s="292"/>
      <c r="E16" s="364"/>
      <c r="F16" s="365"/>
      <c r="G16" s="365"/>
      <c r="H16" s="365"/>
      <c r="I16" s="365"/>
      <c r="J16" s="365"/>
      <c r="K16" s="365"/>
      <c r="L16" s="366"/>
      <c r="M16" s="288"/>
    </row>
    <row r="17" spans="1:13" x14ac:dyDescent="0.25">
      <c r="A17" s="288"/>
      <c r="B17" s="291"/>
      <c r="C17" s="292"/>
      <c r="D17" s="292"/>
      <c r="E17" s="364"/>
      <c r="F17" s="365"/>
      <c r="G17" s="365"/>
      <c r="H17" s="365"/>
      <c r="I17" s="365"/>
      <c r="J17" s="365"/>
      <c r="K17" s="365"/>
      <c r="L17" s="366"/>
      <c r="M17" s="288"/>
    </row>
    <row r="18" spans="1:13" ht="15.75" thickBot="1" x14ac:dyDescent="0.3">
      <c r="A18" s="288"/>
      <c r="B18" s="293"/>
      <c r="C18" s="294"/>
      <c r="D18" s="294"/>
      <c r="E18" s="344"/>
      <c r="F18" s="345"/>
      <c r="G18" s="345"/>
      <c r="H18" s="345"/>
      <c r="I18" s="345"/>
      <c r="J18" s="345"/>
      <c r="K18" s="345"/>
      <c r="L18" s="346"/>
      <c r="M18" s="288"/>
    </row>
    <row r="19" spans="1:13" x14ac:dyDescent="0.25">
      <c r="A19" s="288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</row>
    <row r="20" spans="1:13" x14ac:dyDescent="0.25">
      <c r="A20" s="28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</row>
    <row r="21" spans="1:13" x14ac:dyDescent="0.25">
      <c r="A21" s="288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</row>
    <row r="22" spans="1:13" x14ac:dyDescent="0.25">
      <c r="A22" s="28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</row>
    <row r="23" spans="1:13" x14ac:dyDescent="0.25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</row>
    <row r="24" spans="1:13" x14ac:dyDescent="0.25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</row>
    <row r="25" spans="1:13" x14ac:dyDescent="0.25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</row>
    <row r="26" spans="1:13" x14ac:dyDescent="0.25">
      <c r="A26" s="288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</row>
    <row r="27" spans="1:13" x14ac:dyDescent="0.25">
      <c r="A27" s="288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</row>
    <row r="28" spans="1:13" x14ac:dyDescent="0.25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</row>
    <row r="29" spans="1:13" x14ac:dyDescent="0.25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</row>
    <row r="30" spans="1:13" x14ac:dyDescent="0.25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</row>
    <row r="31" spans="1:13" x14ac:dyDescent="0.25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</row>
    <row r="32" spans="1:13" x14ac:dyDescent="0.25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</row>
    <row r="33" spans="1:13" x14ac:dyDescent="0.25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</row>
    <row r="34" spans="1:13" x14ac:dyDescent="0.25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</row>
    <row r="35" spans="1:13" x14ac:dyDescent="0.25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</row>
    <row r="36" spans="1:13" x14ac:dyDescent="0.25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</row>
    <row r="37" spans="1:13" x14ac:dyDescent="0.25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</row>
    <row r="38" spans="1:13" x14ac:dyDescent="0.25">
      <c r="A38" s="288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</row>
    <row r="39" spans="1:13" x14ac:dyDescent="0.25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</row>
    <row r="40" spans="1:13" x14ac:dyDescent="0.25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</row>
    <row r="41" spans="1:13" x14ac:dyDescent="0.25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</row>
    <row r="42" spans="1:13" x14ac:dyDescent="0.25">
      <c r="A42" s="288"/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</row>
    <row r="43" spans="1:13" x14ac:dyDescent="0.25">
      <c r="A43" s="288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</row>
    <row r="44" spans="1:13" x14ac:dyDescent="0.25">
      <c r="A44" s="288"/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</row>
    <row r="45" spans="1:13" x14ac:dyDescent="0.25">
      <c r="A45" s="288"/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</row>
    <row r="46" spans="1:13" x14ac:dyDescent="0.25">
      <c r="A46" s="288"/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</row>
    <row r="47" spans="1:13" x14ac:dyDescent="0.25">
      <c r="A47" s="288"/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</row>
    <row r="48" spans="1:13" x14ac:dyDescent="0.25">
      <c r="A48" s="288"/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</row>
    <row r="49" spans="1:13" x14ac:dyDescent="0.25">
      <c r="A49" s="288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</row>
    <row r="50" spans="1:13" x14ac:dyDescent="0.25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</row>
    <row r="51" spans="1:13" x14ac:dyDescent="0.25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</row>
    <row r="52" spans="1:13" x14ac:dyDescent="0.25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</row>
    <row r="53" spans="1:13" x14ac:dyDescent="0.25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</row>
    <row r="54" spans="1:13" x14ac:dyDescent="0.25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</row>
  </sheetData>
  <sheetProtection algorithmName="SHA-512" hashValue="imcxIgOZ8KyUuycBzU4ECoc0072DR+0hortJgQTIGOOqM4ttmYqK6DEq8u/eU+UNSRFc0R0RfIKNPJWvsBAiPA==" saltValue="52CpaIkBcCdmVGTE8/ZWzg==" spinCount="100000" sheet="1" objects="1" scenarios="1"/>
  <mergeCells count="12">
    <mergeCell ref="E18:L18"/>
    <mergeCell ref="B3:K3"/>
    <mergeCell ref="C7:L7"/>
    <mergeCell ref="C8:L8"/>
    <mergeCell ref="C9:L9"/>
    <mergeCell ref="B11:L11"/>
    <mergeCell ref="E12:L12"/>
    <mergeCell ref="E13:L13"/>
    <mergeCell ref="E14:L14"/>
    <mergeCell ref="E15:L15"/>
    <mergeCell ref="E16:L16"/>
    <mergeCell ref="E17:L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TH389"/>
  <sheetViews>
    <sheetView topLeftCell="A34" zoomScale="115" zoomScaleNormal="115" workbookViewId="0">
      <selection activeCell="G49" sqref="G49"/>
    </sheetView>
  </sheetViews>
  <sheetFormatPr defaultColWidth="9" defaultRowHeight="15" customHeight="1" x14ac:dyDescent="0.25"/>
  <cols>
    <col min="1" max="1" width="5" style="1" customWidth="1"/>
    <col min="2" max="2" width="4" style="1" customWidth="1"/>
    <col min="3" max="3" width="33" style="69" customWidth="1"/>
    <col min="4" max="4" width="12.28515625" style="1" customWidth="1"/>
    <col min="5" max="7" width="6.7109375" style="1" customWidth="1"/>
    <col min="8" max="8" width="8.28515625" style="1" customWidth="1"/>
    <col min="9" max="9" width="8.28515625" style="2" customWidth="1"/>
    <col min="10" max="10" width="8.28515625" style="72" customWidth="1"/>
    <col min="11" max="12" width="8.28515625" style="316" hidden="1" customWidth="1"/>
    <col min="13" max="13" width="8.28515625" style="184" hidden="1" customWidth="1"/>
    <col min="14" max="16" width="8.28515625" style="1" customWidth="1"/>
    <col min="17" max="17" width="86" style="3" customWidth="1"/>
    <col min="18" max="16384" width="9" style="1"/>
  </cols>
  <sheetData>
    <row r="1" spans="3:24" ht="15" customHeight="1" x14ac:dyDescent="0.25">
      <c r="C1" s="214"/>
      <c r="D1" s="214"/>
      <c r="E1" s="214"/>
      <c r="F1" s="214"/>
      <c r="G1" s="214"/>
      <c r="H1" s="214"/>
      <c r="I1" s="214"/>
      <c r="J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</row>
    <row r="2" spans="3:24" ht="15" customHeight="1" x14ac:dyDescent="0.25">
      <c r="C2" s="214"/>
      <c r="D2" s="214"/>
      <c r="E2" s="214"/>
      <c r="F2" s="214"/>
      <c r="G2" s="214"/>
      <c r="H2" s="214"/>
      <c r="I2" s="214"/>
      <c r="J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3:24" ht="20.100000000000001" customHeight="1" x14ac:dyDescent="0.25">
      <c r="C3" s="347" t="s">
        <v>264</v>
      </c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214"/>
      <c r="R3" s="214"/>
      <c r="S3" s="214"/>
      <c r="T3" s="214"/>
      <c r="U3" s="214"/>
      <c r="V3" s="214"/>
      <c r="W3" s="214"/>
      <c r="X3" s="214"/>
    </row>
    <row r="4" spans="3:24" ht="15" customHeight="1" x14ac:dyDescent="0.25">
      <c r="C4" s="214"/>
      <c r="D4" s="214"/>
      <c r="E4" s="214"/>
      <c r="F4" s="214"/>
      <c r="G4" s="214"/>
      <c r="H4" s="214"/>
      <c r="I4" s="214"/>
      <c r="J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</row>
    <row r="5" spans="3:24" ht="15" customHeight="1" x14ac:dyDescent="0.25">
      <c r="C5" s="214"/>
      <c r="D5" s="214"/>
      <c r="E5" s="214"/>
      <c r="F5" s="214"/>
      <c r="G5" s="214"/>
      <c r="H5" s="214"/>
      <c r="I5" s="214"/>
      <c r="J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</row>
    <row r="6" spans="3:24" ht="15" customHeight="1" thickBot="1" x14ac:dyDescent="0.3"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214"/>
      <c r="S6" s="214"/>
      <c r="T6" s="214"/>
      <c r="U6" s="214"/>
      <c r="V6" s="214"/>
      <c r="W6" s="214"/>
      <c r="X6" s="214"/>
    </row>
    <row r="7" spans="3:24" ht="15" customHeight="1" x14ac:dyDescent="0.25">
      <c r="C7" s="75" t="s">
        <v>262</v>
      </c>
      <c r="D7" s="439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1"/>
      <c r="R7" s="214"/>
      <c r="S7" s="214"/>
      <c r="T7" s="214"/>
      <c r="U7" s="214"/>
      <c r="V7" s="214"/>
      <c r="W7" s="214"/>
      <c r="X7" s="214"/>
    </row>
    <row r="8" spans="3:24" s="229" customFormat="1" ht="15" customHeight="1" x14ac:dyDescent="0.25">
      <c r="C8" s="76" t="s">
        <v>261</v>
      </c>
      <c r="D8" s="37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4"/>
    </row>
    <row r="9" spans="3:24" ht="15" customHeight="1" x14ac:dyDescent="0.25">
      <c r="C9" s="76" t="s">
        <v>0</v>
      </c>
      <c r="D9" s="372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4"/>
      <c r="R9" s="214"/>
      <c r="S9" s="214"/>
      <c r="T9" s="214"/>
      <c r="U9" s="214"/>
      <c r="V9" s="214"/>
      <c r="W9" s="214"/>
      <c r="X9" s="214"/>
    </row>
    <row r="10" spans="3:24" ht="15" customHeight="1" x14ac:dyDescent="0.25">
      <c r="C10" s="76" t="s">
        <v>1</v>
      </c>
      <c r="D10" s="372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4"/>
      <c r="R10" s="214"/>
      <c r="S10" s="214"/>
      <c r="T10" s="214"/>
      <c r="U10" s="214"/>
      <c r="V10" s="214"/>
      <c r="W10" s="214"/>
      <c r="X10" s="214"/>
    </row>
    <row r="11" spans="3:24" s="300" customFormat="1" ht="15" customHeight="1" x14ac:dyDescent="0.25">
      <c r="C11" s="76" t="s">
        <v>285</v>
      </c>
      <c r="D11" s="301"/>
      <c r="E11" s="302"/>
      <c r="F11" s="302"/>
      <c r="G11" s="302"/>
      <c r="H11" s="302"/>
      <c r="I11" s="302"/>
      <c r="J11" s="302"/>
      <c r="K11" s="314"/>
      <c r="L11" s="314"/>
      <c r="M11" s="302"/>
      <c r="N11" s="302"/>
      <c r="O11" s="302"/>
      <c r="P11" s="302"/>
      <c r="Q11" s="303"/>
    </row>
    <row r="12" spans="3:24" ht="15" customHeight="1" x14ac:dyDescent="0.25">
      <c r="C12" s="4" t="s">
        <v>2</v>
      </c>
      <c r="D12" s="442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4"/>
      <c r="R12" s="214"/>
      <c r="S12" s="214"/>
      <c r="T12" s="214"/>
      <c r="U12" s="214"/>
      <c r="V12" s="214"/>
      <c r="W12" s="214"/>
      <c r="X12" s="214"/>
    </row>
    <row r="13" spans="3:24" ht="15" customHeight="1" thickBot="1" x14ac:dyDescent="0.3">
      <c r="C13" s="4" t="s">
        <v>3</v>
      </c>
      <c r="D13" s="443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5"/>
      <c r="R13" s="214"/>
      <c r="S13" s="214"/>
      <c r="T13" s="214"/>
      <c r="U13" s="214"/>
      <c r="V13" s="214"/>
      <c r="W13" s="214"/>
      <c r="X13" s="214"/>
    </row>
    <row r="14" spans="3:24" ht="15" customHeight="1" x14ac:dyDescent="0.25">
      <c r="C14" s="321" t="s">
        <v>296</v>
      </c>
      <c r="D14" s="201">
        <f>H283</f>
        <v>0</v>
      </c>
      <c r="E14" s="336">
        <f>H284</f>
        <v>0</v>
      </c>
      <c r="F14" s="202"/>
      <c r="G14" s="202"/>
      <c r="H14" s="202"/>
      <c r="I14" s="202"/>
      <c r="J14" s="202"/>
      <c r="K14" s="325">
        <f>COUNTIF(M14,"Onvoldoende")</f>
        <v>1</v>
      </c>
      <c r="L14" s="325">
        <f>SUM(K14:K15)</f>
        <v>1</v>
      </c>
      <c r="M14" s="326" t="str">
        <f>IF(D14&gt;219, "Voldoende", "Onvoldoende")</f>
        <v>Onvoldoende</v>
      </c>
      <c r="N14" s="202"/>
      <c r="O14" s="202"/>
      <c r="P14" s="202"/>
      <c r="Q14" s="203"/>
      <c r="R14" s="214"/>
      <c r="S14" s="214"/>
      <c r="T14" s="214"/>
      <c r="U14" s="214"/>
      <c r="V14" s="214"/>
      <c r="W14" s="214"/>
      <c r="X14" s="214"/>
    </row>
    <row r="15" spans="3:24" s="184" customFormat="1" ht="15" customHeight="1" thickBot="1" x14ac:dyDescent="0.3">
      <c r="C15" s="322" t="s">
        <v>5</v>
      </c>
      <c r="D15" s="313">
        <f>J226</f>
        <v>0</v>
      </c>
      <c r="E15" s="323"/>
      <c r="F15" s="323"/>
      <c r="G15" s="323"/>
      <c r="H15" s="323"/>
      <c r="I15" s="323"/>
      <c r="J15" s="323"/>
      <c r="K15" s="327">
        <f>COUNTIF(M15,"Onvoldoende")</f>
        <v>0</v>
      </c>
      <c r="L15" s="327"/>
      <c r="M15" s="327" t="str">
        <f>IF(D15&gt;0, "Onvoldoende", "Voldoende")</f>
        <v>Voldoende</v>
      </c>
      <c r="N15" s="323"/>
      <c r="O15" s="323"/>
      <c r="P15" s="323"/>
      <c r="Q15" s="324"/>
      <c r="R15" s="214"/>
      <c r="S15" s="214"/>
      <c r="T15" s="214"/>
      <c r="U15" s="214"/>
      <c r="V15" s="214"/>
      <c r="W15" s="214"/>
      <c r="X15" s="214"/>
    </row>
    <row r="16" spans="3:24" ht="15" customHeight="1" thickBot="1" x14ac:dyDescent="0.3">
      <c r="C16" s="145" t="s">
        <v>6</v>
      </c>
      <c r="D16" s="352" t="str">
        <f>IF(L14&gt;0, "Onvoldoende", "Voldoende")</f>
        <v>Onvoldoende</v>
      </c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1"/>
      <c r="R16" s="214"/>
      <c r="S16" s="214"/>
      <c r="T16" s="214"/>
      <c r="U16" s="214"/>
      <c r="V16" s="214"/>
      <c r="W16" s="214"/>
      <c r="X16" s="214"/>
    </row>
    <row r="17" spans="3:24" s="184" customFormat="1" ht="15" customHeight="1" x14ac:dyDescent="0.25">
      <c r="C17" s="190"/>
      <c r="D17" s="191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3"/>
      <c r="R17" s="214"/>
      <c r="S17" s="436"/>
      <c r="T17" s="436"/>
      <c r="U17" s="436"/>
      <c r="V17" s="436"/>
      <c r="W17" s="436"/>
      <c r="X17" s="436"/>
    </row>
    <row r="18" spans="3:24" s="72" customFormat="1" ht="15" customHeight="1" x14ac:dyDescent="0.25">
      <c r="C18" s="76"/>
      <c r="D18" s="96"/>
      <c r="E18" s="436" t="s">
        <v>7</v>
      </c>
      <c r="F18" s="436"/>
      <c r="G18" s="436"/>
      <c r="H18" s="436" t="s">
        <v>8</v>
      </c>
      <c r="I18" s="436"/>
      <c r="J18" s="436"/>
      <c r="K18" s="436"/>
      <c r="L18" s="436"/>
      <c r="M18" s="436"/>
      <c r="N18" s="436"/>
      <c r="O18" s="436"/>
      <c r="P18" s="437" t="s">
        <v>9</v>
      </c>
      <c r="Q18" s="437"/>
      <c r="R18" s="214"/>
      <c r="S18" s="434"/>
      <c r="T18" s="434"/>
      <c r="U18" s="434"/>
      <c r="V18" s="434"/>
      <c r="W18" s="434"/>
      <c r="X18" s="434"/>
    </row>
    <row r="19" spans="3:24" ht="15" customHeight="1" x14ac:dyDescent="0.25">
      <c r="C19" s="435" t="s">
        <v>263</v>
      </c>
      <c r="D19" s="436"/>
      <c r="E19" s="434" t="s">
        <v>10</v>
      </c>
      <c r="F19" s="434"/>
      <c r="G19" s="434"/>
      <c r="H19" s="434" t="s">
        <v>11</v>
      </c>
      <c r="I19" s="434"/>
      <c r="J19" s="434"/>
      <c r="K19" s="434"/>
      <c r="L19" s="434"/>
      <c r="M19" s="434"/>
      <c r="N19" s="434"/>
      <c r="O19" s="434"/>
      <c r="P19" s="434" t="s">
        <v>12</v>
      </c>
      <c r="Q19" s="447"/>
      <c r="R19" s="205"/>
      <c r="S19" s="434"/>
      <c r="T19" s="434"/>
      <c r="U19" s="434"/>
      <c r="V19" s="434"/>
      <c r="W19" s="434"/>
      <c r="X19" s="434"/>
    </row>
    <row r="20" spans="3:24" ht="15" customHeight="1" x14ac:dyDescent="0.25">
      <c r="C20" s="76" t="s">
        <v>293</v>
      </c>
      <c r="D20" s="92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47"/>
      <c r="R20" s="205"/>
      <c r="S20" s="434"/>
      <c r="T20" s="434"/>
      <c r="U20" s="434"/>
      <c r="V20" s="434"/>
      <c r="W20" s="434"/>
      <c r="X20" s="434"/>
    </row>
    <row r="21" spans="3:24" s="185" customFormat="1" ht="15" customHeight="1" x14ac:dyDescent="0.25">
      <c r="C21" s="76"/>
      <c r="D21" s="92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47"/>
      <c r="R21" s="205"/>
      <c r="S21" s="434"/>
      <c r="T21" s="434"/>
      <c r="U21" s="434"/>
      <c r="V21" s="434"/>
      <c r="W21" s="434"/>
      <c r="X21" s="434"/>
    </row>
    <row r="22" spans="3:24" s="72" customFormat="1" ht="15" customHeight="1" x14ac:dyDescent="0.25">
      <c r="C22" s="76"/>
      <c r="D22" s="92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47"/>
      <c r="R22" s="205"/>
      <c r="S22" s="434"/>
      <c r="T22" s="434"/>
      <c r="U22" s="434"/>
      <c r="V22" s="434"/>
      <c r="W22" s="434"/>
      <c r="X22" s="434"/>
    </row>
    <row r="23" spans="3:24" s="72" customFormat="1" ht="15" customHeight="1" x14ac:dyDescent="0.25">
      <c r="C23" s="76"/>
      <c r="D23" s="92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47"/>
      <c r="R23" s="205"/>
      <c r="S23" s="205"/>
      <c r="T23" s="205"/>
      <c r="U23" s="205"/>
      <c r="V23" s="205"/>
      <c r="W23" s="205"/>
      <c r="X23" s="214"/>
    </row>
    <row r="24" spans="3:24" s="72" customFormat="1" ht="15" customHeight="1" x14ac:dyDescent="0.25">
      <c r="C24" s="435" t="s">
        <v>281</v>
      </c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7"/>
      <c r="R24" s="214"/>
      <c r="S24" s="214"/>
      <c r="T24" s="214"/>
      <c r="U24" s="214"/>
      <c r="V24" s="214"/>
      <c r="W24" s="214"/>
      <c r="X24" s="214"/>
    </row>
    <row r="25" spans="3:24" s="72" customFormat="1" ht="15" customHeight="1" x14ac:dyDescent="0.25">
      <c r="C25" s="217"/>
      <c r="D25" s="434" t="s">
        <v>13</v>
      </c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212"/>
      <c r="R25" s="214"/>
      <c r="S25" s="214"/>
      <c r="T25" s="214"/>
      <c r="U25" s="214"/>
      <c r="V25" s="214"/>
      <c r="W25" s="214"/>
      <c r="X25" s="214"/>
    </row>
    <row r="26" spans="3:24" s="72" customFormat="1" ht="15" customHeight="1" x14ac:dyDescent="0.25">
      <c r="C26" s="217"/>
      <c r="D26" s="434" t="s">
        <v>14</v>
      </c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212"/>
      <c r="R26" s="214"/>
      <c r="S26" s="214"/>
      <c r="T26" s="214"/>
      <c r="U26" s="214"/>
      <c r="V26" s="214"/>
      <c r="W26" s="214"/>
      <c r="X26" s="214"/>
    </row>
    <row r="27" spans="3:24" s="72" customFormat="1" ht="15" customHeight="1" x14ac:dyDescent="0.25">
      <c r="C27" s="217"/>
      <c r="D27" s="434" t="s">
        <v>15</v>
      </c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212"/>
      <c r="R27" s="214"/>
      <c r="S27" s="214"/>
      <c r="T27" s="214"/>
      <c r="U27" s="214"/>
      <c r="V27" s="214"/>
      <c r="W27" s="214"/>
      <c r="X27" s="214"/>
    </row>
    <row r="28" spans="3:24" s="72" customFormat="1" ht="15" customHeight="1" x14ac:dyDescent="0.25">
      <c r="C28" s="217"/>
      <c r="D28" s="434" t="s">
        <v>16</v>
      </c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212"/>
      <c r="R28" s="214"/>
      <c r="S28" s="214"/>
      <c r="T28" s="214"/>
      <c r="U28" s="214"/>
      <c r="V28" s="214"/>
      <c r="W28" s="214"/>
      <c r="X28" s="214"/>
    </row>
    <row r="29" spans="3:24" s="72" customFormat="1" ht="15" customHeight="1" x14ac:dyDescent="0.25">
      <c r="C29" s="217"/>
      <c r="D29" s="434" t="s">
        <v>17</v>
      </c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212"/>
      <c r="R29" s="214"/>
      <c r="S29" s="214"/>
      <c r="T29" s="214"/>
      <c r="U29" s="214"/>
      <c r="V29" s="214"/>
      <c r="W29" s="214"/>
      <c r="X29" s="214"/>
    </row>
    <row r="30" spans="3:24" s="72" customFormat="1" ht="15" customHeight="1" x14ac:dyDescent="0.25">
      <c r="C30" s="217"/>
      <c r="D30" s="434" t="s">
        <v>18</v>
      </c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212"/>
      <c r="R30" s="214"/>
      <c r="S30" s="214"/>
      <c r="T30" s="214"/>
      <c r="U30" s="214"/>
      <c r="V30" s="214"/>
      <c r="W30" s="214"/>
      <c r="X30" s="214"/>
    </row>
    <row r="31" spans="3:24" s="229" customFormat="1" ht="15" customHeight="1" x14ac:dyDescent="0.25">
      <c r="C31" s="226"/>
      <c r="D31" s="446" t="s">
        <v>19</v>
      </c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227"/>
    </row>
    <row r="32" spans="3:24" s="72" customFormat="1" ht="15" customHeight="1" x14ac:dyDescent="0.25">
      <c r="C32" s="217"/>
      <c r="D32" s="446" t="s">
        <v>243</v>
      </c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7"/>
      <c r="R32" s="214"/>
      <c r="S32" s="214"/>
      <c r="T32" s="214"/>
      <c r="U32" s="214"/>
      <c r="V32" s="214"/>
      <c r="W32" s="214"/>
      <c r="X32" s="214"/>
    </row>
    <row r="33" spans="2:24" s="72" customFormat="1" ht="15" customHeight="1" x14ac:dyDescent="0.25">
      <c r="C33" s="435" t="s">
        <v>282</v>
      </c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7"/>
      <c r="R33" s="214"/>
      <c r="S33" s="214"/>
      <c r="T33" s="214"/>
      <c r="U33" s="214"/>
      <c r="V33" s="214"/>
      <c r="W33" s="214"/>
      <c r="X33" s="214"/>
    </row>
    <row r="34" spans="2:24" s="72" customFormat="1" ht="15" customHeight="1" x14ac:dyDescent="0.25">
      <c r="C34" s="456" t="s">
        <v>20</v>
      </c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47"/>
      <c r="R34" s="214"/>
      <c r="S34" s="214"/>
      <c r="T34" s="214"/>
      <c r="U34" s="214"/>
      <c r="V34" s="214"/>
      <c r="W34" s="214"/>
      <c r="X34" s="214"/>
    </row>
    <row r="35" spans="2:24" ht="15" customHeight="1" thickBot="1" x14ac:dyDescent="0.3">
      <c r="C35" s="81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93"/>
      <c r="P35" s="93"/>
      <c r="Q35" s="94"/>
      <c r="R35" s="214"/>
      <c r="S35" s="214"/>
      <c r="T35" s="214"/>
      <c r="U35" s="214"/>
      <c r="V35" s="214"/>
      <c r="W35" s="214"/>
      <c r="X35" s="214"/>
    </row>
    <row r="36" spans="2:24" ht="15" customHeight="1" thickBot="1" x14ac:dyDescent="0.3">
      <c r="B36" s="214"/>
      <c r="C36" s="214"/>
      <c r="D36" s="214"/>
      <c r="E36" s="214"/>
      <c r="F36" s="214"/>
      <c r="G36" s="214"/>
      <c r="H36" s="214"/>
      <c r="I36" s="214"/>
      <c r="J36" s="214"/>
      <c r="M36" s="214"/>
      <c r="N36" s="214"/>
      <c r="O36" s="214"/>
      <c r="P36" s="214"/>
      <c r="Q36" s="5"/>
    </row>
    <row r="37" spans="2:24" ht="15" customHeight="1" x14ac:dyDescent="0.25">
      <c r="B37" s="214"/>
      <c r="C37" s="432" t="s">
        <v>21</v>
      </c>
      <c r="D37" s="433"/>
      <c r="E37" s="448" t="s">
        <v>22</v>
      </c>
      <c r="F37" s="448"/>
      <c r="G37" s="448"/>
      <c r="H37" s="448" t="s">
        <v>23</v>
      </c>
      <c r="I37" s="448"/>
      <c r="J37" s="448"/>
      <c r="K37" s="317"/>
      <c r="L37" s="317"/>
      <c r="M37" s="308"/>
      <c r="N37" s="448" t="s">
        <v>24</v>
      </c>
      <c r="O37" s="448"/>
      <c r="P37" s="449"/>
      <c r="Q37" s="214"/>
    </row>
    <row r="38" spans="2:24" ht="15" customHeight="1" x14ac:dyDescent="0.25">
      <c r="B38" s="214"/>
      <c r="C38" s="454" t="s">
        <v>25</v>
      </c>
      <c r="D38" s="455"/>
      <c r="E38" s="375"/>
      <c r="F38" s="375"/>
      <c r="G38" s="375"/>
      <c r="H38" s="375"/>
      <c r="I38" s="375"/>
      <c r="J38" s="375"/>
      <c r="K38" s="315"/>
      <c r="L38" s="315"/>
      <c r="M38" s="310"/>
      <c r="N38" s="375"/>
      <c r="O38" s="375"/>
      <c r="P38" s="376"/>
      <c r="Q38" s="214"/>
    </row>
    <row r="39" spans="2:24" s="72" customFormat="1" ht="15" customHeight="1" x14ac:dyDescent="0.25">
      <c r="B39" s="214"/>
      <c r="C39" s="369" t="s">
        <v>26</v>
      </c>
      <c r="D39" s="370"/>
      <c r="E39" s="375"/>
      <c r="F39" s="375"/>
      <c r="G39" s="375"/>
      <c r="H39" s="375"/>
      <c r="I39" s="375"/>
      <c r="J39" s="375"/>
      <c r="K39" s="315"/>
      <c r="L39" s="315"/>
      <c r="M39" s="310"/>
      <c r="N39" s="375"/>
      <c r="O39" s="375"/>
      <c r="P39" s="376"/>
      <c r="Q39" s="214"/>
    </row>
    <row r="40" spans="2:24" s="204" customFormat="1" ht="15" customHeight="1" x14ac:dyDescent="0.25">
      <c r="B40" s="214"/>
      <c r="C40" s="369" t="s">
        <v>265</v>
      </c>
      <c r="D40" s="370"/>
      <c r="E40" s="375"/>
      <c r="F40" s="375"/>
      <c r="G40" s="375"/>
      <c r="H40" s="375"/>
      <c r="I40" s="375"/>
      <c r="J40" s="375"/>
      <c r="K40" s="315"/>
      <c r="L40" s="315"/>
      <c r="M40" s="310"/>
      <c r="N40" s="375"/>
      <c r="O40" s="375"/>
      <c r="P40" s="376"/>
      <c r="Q40" s="214"/>
    </row>
    <row r="41" spans="2:24" s="229" customFormat="1" ht="15" customHeight="1" x14ac:dyDescent="0.25">
      <c r="C41" s="369" t="s">
        <v>289</v>
      </c>
      <c r="D41" s="370"/>
      <c r="E41" s="375"/>
      <c r="F41" s="375"/>
      <c r="G41" s="375"/>
      <c r="H41" s="375"/>
      <c r="I41" s="375"/>
      <c r="J41" s="375"/>
      <c r="K41" s="315"/>
      <c r="L41" s="315"/>
      <c r="M41" s="310"/>
      <c r="N41" s="375"/>
      <c r="O41" s="375"/>
      <c r="P41" s="376"/>
    </row>
    <row r="42" spans="2:24" s="204" customFormat="1" ht="15" customHeight="1" x14ac:dyDescent="0.25">
      <c r="B42" s="214"/>
      <c r="C42" s="369" t="s">
        <v>27</v>
      </c>
      <c r="D42" s="370"/>
      <c r="E42" s="375"/>
      <c r="F42" s="375"/>
      <c r="G42" s="375"/>
      <c r="H42" s="375"/>
      <c r="I42" s="375"/>
      <c r="J42" s="375"/>
      <c r="K42" s="315"/>
      <c r="L42" s="315"/>
      <c r="M42" s="310"/>
      <c r="N42" s="375"/>
      <c r="O42" s="375"/>
      <c r="P42" s="376"/>
      <c r="Q42" s="214"/>
    </row>
    <row r="43" spans="2:24" s="309" customFormat="1" ht="15" customHeight="1" x14ac:dyDescent="0.25">
      <c r="C43" s="369" t="s">
        <v>287</v>
      </c>
      <c r="D43" s="370"/>
      <c r="E43" s="453"/>
      <c r="F43" s="453"/>
      <c r="G43" s="453"/>
      <c r="H43" s="453"/>
      <c r="I43" s="453"/>
      <c r="J43" s="453"/>
      <c r="K43" s="319"/>
      <c r="L43" s="319"/>
      <c r="M43" s="310"/>
      <c r="N43" s="375"/>
      <c r="O43" s="375"/>
      <c r="P43" s="376"/>
    </row>
    <row r="44" spans="2:24" s="309" customFormat="1" ht="15" customHeight="1" thickBot="1" x14ac:dyDescent="0.3">
      <c r="C44" s="457" t="s">
        <v>288</v>
      </c>
      <c r="D44" s="458"/>
      <c r="E44" s="452"/>
      <c r="F44" s="452"/>
      <c r="G44" s="452"/>
      <c r="H44" s="452"/>
      <c r="I44" s="452"/>
      <c r="J44" s="452"/>
      <c r="K44" s="318"/>
      <c r="L44" s="318"/>
      <c r="M44" s="311"/>
      <c r="N44" s="450"/>
      <c r="O44" s="450"/>
      <c r="P44" s="451"/>
    </row>
    <row r="45" spans="2:24" ht="15" customHeight="1" thickBot="1" x14ac:dyDescent="0.3">
      <c r="B45" s="214"/>
      <c r="C45" s="77"/>
      <c r="D45" s="214"/>
      <c r="E45" s="8"/>
      <c r="F45" s="8"/>
      <c r="G45" s="8"/>
      <c r="H45" s="8"/>
      <c r="I45" s="8"/>
      <c r="J45" s="8"/>
      <c r="K45" s="8"/>
      <c r="L45" s="8"/>
      <c r="M45" s="8"/>
      <c r="N45" s="214"/>
      <c r="O45" s="214"/>
      <c r="P45" s="214"/>
      <c r="Q45" s="214"/>
    </row>
    <row r="46" spans="2:24" ht="15" customHeight="1" thickBot="1" x14ac:dyDescent="0.3">
      <c r="B46" s="214"/>
      <c r="C46" s="352" t="s">
        <v>28</v>
      </c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4"/>
    </row>
    <row r="47" spans="2:24" ht="18" customHeight="1" thickBot="1" x14ac:dyDescent="0.3">
      <c r="B47" s="214"/>
      <c r="C47" s="276"/>
      <c r="D47" s="283" t="s">
        <v>4</v>
      </c>
      <c r="E47" s="278" t="s">
        <v>22</v>
      </c>
      <c r="F47" s="278" t="s">
        <v>23</v>
      </c>
      <c r="G47" s="278" t="s">
        <v>24</v>
      </c>
      <c r="H47" s="278" t="s">
        <v>29</v>
      </c>
      <c r="I47" s="286" t="s">
        <v>30</v>
      </c>
      <c r="J47" s="286" t="s">
        <v>31</v>
      </c>
      <c r="K47" s="286" t="s">
        <v>290</v>
      </c>
      <c r="L47" s="286" t="s">
        <v>291</v>
      </c>
      <c r="M47" s="286" t="s">
        <v>292</v>
      </c>
      <c r="N47" s="286" t="s">
        <v>22</v>
      </c>
      <c r="O47" s="278" t="s">
        <v>23</v>
      </c>
      <c r="P47" s="284" t="s">
        <v>24</v>
      </c>
      <c r="Q47" s="287" t="s">
        <v>32</v>
      </c>
    </row>
    <row r="48" spans="2:24" ht="15" customHeight="1" thickBot="1" x14ac:dyDescent="0.3">
      <c r="B48" s="213"/>
      <c r="C48" s="25" t="s">
        <v>33</v>
      </c>
      <c r="D48" s="33"/>
      <c r="E48" s="34"/>
      <c r="F48" s="34"/>
      <c r="G48" s="34"/>
      <c r="H48" s="164"/>
      <c r="I48" s="164"/>
      <c r="J48" s="34"/>
      <c r="K48" s="34"/>
      <c r="L48" s="34"/>
      <c r="M48" s="34"/>
      <c r="N48" s="414"/>
      <c r="O48" s="415"/>
      <c r="P48" s="416"/>
      <c r="Q48" s="178"/>
    </row>
    <row r="49" spans="1:528" s="72" customFormat="1" ht="15" customHeight="1" x14ac:dyDescent="0.25">
      <c r="B49" s="213"/>
      <c r="C49" s="367" t="s">
        <v>34</v>
      </c>
      <c r="D49" s="26" t="s">
        <v>35</v>
      </c>
      <c r="E49" s="9"/>
      <c r="F49" s="9"/>
      <c r="G49" s="9"/>
      <c r="H49" s="100">
        <f>SUMIF(E49:G49,"&gt;0")</f>
        <v>0</v>
      </c>
      <c r="I49" s="21">
        <f>COUNTIF(E49:G49,"a")</f>
        <v>0</v>
      </c>
      <c r="J49" s="100"/>
      <c r="K49" s="129"/>
      <c r="L49" s="129"/>
      <c r="M49" s="129"/>
      <c r="N49" s="10"/>
      <c r="O49" s="11"/>
      <c r="P49" s="12"/>
      <c r="Q49" s="179" t="s">
        <v>36</v>
      </c>
    </row>
    <row r="50" spans="1:528" s="72" customFormat="1" ht="15" customHeight="1" thickBot="1" x14ac:dyDescent="0.3">
      <c r="B50" s="213"/>
      <c r="C50" s="368"/>
      <c r="D50" s="17"/>
      <c r="E50" s="32"/>
      <c r="F50" s="32"/>
      <c r="G50" s="32"/>
      <c r="H50" s="99"/>
      <c r="I50" s="134"/>
      <c r="J50" s="101"/>
      <c r="K50" s="73"/>
      <c r="L50" s="73"/>
      <c r="M50" s="73"/>
      <c r="N50" s="14"/>
      <c r="O50" s="15"/>
      <c r="P50" s="16"/>
      <c r="Q50" s="180" t="s">
        <v>37</v>
      </c>
    </row>
    <row r="51" spans="1:528" s="72" customFormat="1" ht="15" customHeight="1" x14ac:dyDescent="0.25">
      <c r="B51" s="213"/>
      <c r="C51" s="368"/>
      <c r="D51" s="26" t="s">
        <v>38</v>
      </c>
      <c r="E51" s="27"/>
      <c r="F51" s="9"/>
      <c r="G51" s="9"/>
      <c r="H51" s="100">
        <f>SUMIF(E51:G51,"&gt;0")</f>
        <v>0</v>
      </c>
      <c r="I51" s="21">
        <f>COUNTIF(E51:G51,"a")</f>
        <v>0</v>
      </c>
      <c r="J51" s="100">
        <f>IF(M51=3,1,0)</f>
        <v>0</v>
      </c>
      <c r="K51" s="129">
        <f>COUNTIF(E51:G51,"a")</f>
        <v>0</v>
      </c>
      <c r="L51" s="129">
        <f>COUNTIF(E51:G51,"0")</f>
        <v>0</v>
      </c>
      <c r="M51" s="129">
        <f>SUM(K51:L51)</f>
        <v>0</v>
      </c>
      <c r="N51" s="10"/>
      <c r="O51" s="11"/>
      <c r="P51" s="12"/>
      <c r="Q51" s="174" t="s">
        <v>39</v>
      </c>
    </row>
    <row r="52" spans="1:528" s="72" customFormat="1" ht="15" customHeight="1" x14ac:dyDescent="0.25">
      <c r="B52" s="213"/>
      <c r="C52" s="368"/>
      <c r="D52" s="36"/>
      <c r="E52" s="37"/>
      <c r="F52" s="37"/>
      <c r="G52" s="37"/>
      <c r="H52" s="104"/>
      <c r="I52" s="134"/>
      <c r="J52" s="101"/>
      <c r="K52" s="73"/>
      <c r="L52" s="73"/>
      <c r="M52" s="73"/>
      <c r="N52" s="14"/>
      <c r="O52" s="15"/>
      <c r="P52" s="16"/>
      <c r="Q52" s="174" t="s">
        <v>40</v>
      </c>
    </row>
    <row r="53" spans="1:528" s="72" customFormat="1" ht="15" customHeight="1" x14ac:dyDescent="0.25">
      <c r="A53" s="214"/>
      <c r="B53" s="213"/>
      <c r="C53" s="216"/>
      <c r="D53" s="36"/>
      <c r="E53" s="37"/>
      <c r="F53" s="37"/>
      <c r="G53" s="30"/>
      <c r="H53" s="104"/>
      <c r="I53" s="134"/>
      <c r="J53" s="101"/>
      <c r="K53" s="73"/>
      <c r="L53" s="73"/>
      <c r="M53" s="73"/>
      <c r="N53" s="14"/>
      <c r="O53" s="15"/>
      <c r="P53" s="16"/>
      <c r="Q53" s="181" t="s">
        <v>41</v>
      </c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  <c r="EF53" s="214"/>
      <c r="EG53" s="214"/>
      <c r="EH53" s="214"/>
      <c r="EI53" s="214"/>
      <c r="EJ53" s="214"/>
      <c r="EK53" s="214"/>
      <c r="EL53" s="214"/>
      <c r="EM53" s="214"/>
      <c r="EN53" s="214"/>
      <c r="EO53" s="214"/>
      <c r="EP53" s="214"/>
      <c r="EQ53" s="214"/>
      <c r="ER53" s="214"/>
      <c r="ES53" s="214"/>
      <c r="ET53" s="214"/>
      <c r="EU53" s="214"/>
      <c r="EV53" s="214"/>
      <c r="EW53" s="214"/>
      <c r="EX53" s="214"/>
      <c r="EY53" s="214"/>
      <c r="EZ53" s="214"/>
      <c r="FA53" s="214"/>
      <c r="FB53" s="214"/>
      <c r="FC53" s="214"/>
      <c r="FD53" s="214"/>
      <c r="FE53" s="214"/>
      <c r="FF53" s="214"/>
      <c r="FG53" s="214"/>
      <c r="FH53" s="214"/>
      <c r="FI53" s="214"/>
      <c r="FJ53" s="214"/>
      <c r="FK53" s="214"/>
      <c r="FL53" s="214"/>
      <c r="FM53" s="214"/>
      <c r="FN53" s="214"/>
      <c r="FO53" s="214"/>
      <c r="FP53" s="214"/>
      <c r="FQ53" s="214"/>
      <c r="FR53" s="214"/>
      <c r="FS53" s="214"/>
      <c r="FT53" s="214"/>
      <c r="FU53" s="214"/>
      <c r="FV53" s="214"/>
      <c r="FW53" s="214"/>
      <c r="FX53" s="214"/>
      <c r="FY53" s="214"/>
      <c r="FZ53" s="214"/>
      <c r="GA53" s="214"/>
      <c r="GB53" s="214"/>
      <c r="GC53" s="214"/>
      <c r="GD53" s="214"/>
      <c r="GE53" s="214"/>
      <c r="GF53" s="214"/>
      <c r="GG53" s="214"/>
      <c r="GH53" s="214"/>
      <c r="GI53" s="214"/>
      <c r="GJ53" s="214"/>
      <c r="GK53" s="214"/>
      <c r="GL53" s="214"/>
      <c r="GM53" s="214"/>
      <c r="GN53" s="214"/>
      <c r="GO53" s="214"/>
      <c r="GP53" s="214"/>
      <c r="GQ53" s="214"/>
      <c r="GR53" s="214"/>
      <c r="GS53" s="214"/>
      <c r="GT53" s="214"/>
      <c r="GU53" s="214"/>
      <c r="GV53" s="214"/>
      <c r="GW53" s="214"/>
      <c r="GX53" s="214"/>
      <c r="GY53" s="214"/>
      <c r="GZ53" s="214"/>
      <c r="HA53" s="214"/>
      <c r="HB53" s="214"/>
      <c r="HC53" s="214"/>
      <c r="HD53" s="214"/>
      <c r="HE53" s="214"/>
      <c r="HF53" s="214"/>
      <c r="HG53" s="214"/>
      <c r="HH53" s="214"/>
      <c r="HI53" s="214"/>
      <c r="HJ53" s="214"/>
      <c r="HK53" s="214"/>
      <c r="HL53" s="214"/>
      <c r="HM53" s="214"/>
      <c r="HN53" s="214"/>
      <c r="HO53" s="214"/>
      <c r="HP53" s="214"/>
      <c r="HQ53" s="214"/>
      <c r="HR53" s="214"/>
      <c r="HS53" s="214"/>
      <c r="HT53" s="214"/>
      <c r="HU53" s="214"/>
      <c r="HV53" s="214"/>
      <c r="HW53" s="214"/>
      <c r="HX53" s="214"/>
      <c r="HY53" s="214"/>
      <c r="HZ53" s="214"/>
      <c r="IA53" s="214"/>
      <c r="IB53" s="214"/>
      <c r="IC53" s="214"/>
      <c r="ID53" s="214"/>
      <c r="IE53" s="214"/>
      <c r="IF53" s="214"/>
      <c r="IG53" s="214"/>
      <c r="IH53" s="214"/>
      <c r="II53" s="214"/>
      <c r="IJ53" s="214"/>
      <c r="IK53" s="214"/>
      <c r="IL53" s="214"/>
      <c r="IM53" s="214"/>
      <c r="IN53" s="214"/>
      <c r="IO53" s="214"/>
      <c r="IP53" s="214"/>
      <c r="IQ53" s="214"/>
      <c r="IR53" s="214"/>
      <c r="IS53" s="214"/>
      <c r="IT53" s="214"/>
      <c r="IU53" s="214"/>
      <c r="IV53" s="214"/>
      <c r="IW53" s="214"/>
      <c r="IX53" s="214"/>
      <c r="IY53" s="214"/>
      <c r="IZ53" s="214"/>
      <c r="JA53" s="214"/>
      <c r="JB53" s="214"/>
      <c r="JC53" s="214"/>
      <c r="JD53" s="214"/>
      <c r="JE53" s="214"/>
      <c r="JF53" s="214"/>
      <c r="JG53" s="214"/>
      <c r="JH53" s="214"/>
      <c r="JI53" s="214"/>
      <c r="JJ53" s="214"/>
      <c r="JK53" s="214"/>
      <c r="JL53" s="214"/>
      <c r="JM53" s="214"/>
      <c r="JN53" s="214"/>
      <c r="JO53" s="214"/>
      <c r="JP53" s="214"/>
      <c r="JQ53" s="214"/>
      <c r="JR53" s="214"/>
      <c r="JS53" s="214"/>
      <c r="JT53" s="214"/>
      <c r="JU53" s="214"/>
      <c r="JV53" s="214"/>
      <c r="JW53" s="214"/>
      <c r="JX53" s="214"/>
      <c r="JY53" s="214"/>
      <c r="JZ53" s="214"/>
      <c r="KA53" s="214"/>
      <c r="KB53" s="214"/>
      <c r="KC53" s="214"/>
      <c r="KD53" s="214"/>
      <c r="KE53" s="214"/>
      <c r="KF53" s="214"/>
      <c r="KG53" s="214"/>
      <c r="KH53" s="214"/>
      <c r="KI53" s="214"/>
      <c r="KJ53" s="214"/>
      <c r="KK53" s="214"/>
      <c r="KL53" s="214"/>
      <c r="KM53" s="214"/>
      <c r="KN53" s="214"/>
      <c r="KO53" s="214"/>
      <c r="KP53" s="214"/>
      <c r="KQ53" s="214"/>
      <c r="KR53" s="214"/>
      <c r="KS53" s="214"/>
      <c r="KT53" s="214"/>
      <c r="KU53" s="214"/>
      <c r="KV53" s="214"/>
      <c r="KW53" s="214"/>
      <c r="KX53" s="214"/>
      <c r="KY53" s="214"/>
      <c r="KZ53" s="214"/>
      <c r="LA53" s="214"/>
      <c r="LB53" s="214"/>
      <c r="LC53" s="214"/>
      <c r="LD53" s="214"/>
      <c r="LE53" s="214"/>
      <c r="LF53" s="214"/>
      <c r="LG53" s="214"/>
      <c r="LH53" s="214"/>
      <c r="LI53" s="214"/>
      <c r="LJ53" s="214"/>
      <c r="LK53" s="214"/>
      <c r="LL53" s="214"/>
      <c r="LM53" s="214"/>
      <c r="LN53" s="214"/>
      <c r="LO53" s="214"/>
      <c r="LP53" s="214"/>
      <c r="LQ53" s="214"/>
      <c r="LR53" s="214"/>
      <c r="LS53" s="214"/>
      <c r="LT53" s="214"/>
      <c r="LU53" s="214"/>
      <c r="LV53" s="214"/>
      <c r="LW53" s="214"/>
      <c r="LX53" s="214"/>
      <c r="LY53" s="214"/>
      <c r="LZ53" s="214"/>
      <c r="MA53" s="214"/>
      <c r="MB53" s="214"/>
      <c r="MC53" s="214"/>
      <c r="MD53" s="214"/>
      <c r="ME53" s="214"/>
      <c r="MF53" s="214"/>
      <c r="MG53" s="214"/>
      <c r="MH53" s="214"/>
      <c r="MI53" s="214"/>
      <c r="MJ53" s="214"/>
      <c r="MK53" s="214"/>
      <c r="ML53" s="214"/>
      <c r="MM53" s="214"/>
      <c r="MN53" s="214"/>
      <c r="MO53" s="214"/>
      <c r="MP53" s="214"/>
      <c r="MQ53" s="214"/>
      <c r="MR53" s="214"/>
      <c r="MS53" s="214"/>
      <c r="MT53" s="214"/>
      <c r="MU53" s="214"/>
      <c r="MV53" s="214"/>
      <c r="MW53" s="214"/>
      <c r="MX53" s="214"/>
      <c r="MY53" s="214"/>
      <c r="MZ53" s="214"/>
      <c r="NA53" s="214"/>
      <c r="NB53" s="214"/>
      <c r="NC53" s="214"/>
      <c r="ND53" s="214"/>
      <c r="NE53" s="214"/>
      <c r="NF53" s="214"/>
      <c r="NG53" s="214"/>
      <c r="NH53" s="214"/>
      <c r="NI53" s="214"/>
      <c r="NJ53" s="214"/>
      <c r="NK53" s="214"/>
      <c r="NL53" s="214"/>
      <c r="NM53" s="214"/>
      <c r="NN53" s="214"/>
      <c r="NO53" s="214"/>
      <c r="NP53" s="214"/>
      <c r="NQ53" s="214"/>
      <c r="NR53" s="214"/>
      <c r="NS53" s="214"/>
      <c r="NT53" s="214"/>
      <c r="NU53" s="214"/>
      <c r="NV53" s="214"/>
      <c r="NW53" s="214"/>
      <c r="NX53" s="214"/>
      <c r="NY53" s="214"/>
      <c r="NZ53" s="214"/>
      <c r="OA53" s="214"/>
      <c r="OB53" s="214"/>
      <c r="OC53" s="214"/>
      <c r="OD53" s="214"/>
      <c r="OE53" s="214"/>
      <c r="OF53" s="214"/>
      <c r="OG53" s="214"/>
      <c r="OH53" s="214"/>
      <c r="OI53" s="214"/>
      <c r="OJ53" s="214"/>
      <c r="OK53" s="214"/>
      <c r="OL53" s="214"/>
      <c r="OM53" s="214"/>
      <c r="ON53" s="214"/>
      <c r="OO53" s="214"/>
      <c r="OP53" s="214"/>
      <c r="OQ53" s="214"/>
      <c r="OR53" s="214"/>
      <c r="OS53" s="214"/>
      <c r="OT53" s="214"/>
      <c r="OU53" s="214"/>
      <c r="OV53" s="214"/>
      <c r="OW53" s="214"/>
      <c r="OX53" s="214"/>
      <c r="OY53" s="214"/>
      <c r="OZ53" s="214"/>
      <c r="PA53" s="214"/>
      <c r="PB53" s="214"/>
      <c r="PC53" s="214"/>
      <c r="PD53" s="214"/>
      <c r="PE53" s="214"/>
      <c r="PF53" s="214"/>
      <c r="PG53" s="214"/>
      <c r="PH53" s="214"/>
      <c r="PI53" s="214"/>
      <c r="PJ53" s="214"/>
      <c r="PK53" s="214"/>
      <c r="PL53" s="214"/>
      <c r="PM53" s="214"/>
      <c r="PN53" s="214"/>
      <c r="PO53" s="214"/>
      <c r="PP53" s="214"/>
      <c r="PQ53" s="214"/>
      <c r="PR53" s="214"/>
      <c r="PS53" s="214"/>
      <c r="PT53" s="214"/>
      <c r="PU53" s="214"/>
      <c r="PV53" s="214"/>
      <c r="PW53" s="214"/>
      <c r="PX53" s="214"/>
      <c r="PY53" s="214"/>
      <c r="PZ53" s="214"/>
      <c r="QA53" s="214"/>
      <c r="QB53" s="214"/>
      <c r="QC53" s="214"/>
      <c r="QD53" s="214"/>
      <c r="QE53" s="214"/>
      <c r="QF53" s="214"/>
      <c r="QG53" s="214"/>
      <c r="QH53" s="214"/>
      <c r="QI53" s="214"/>
      <c r="QJ53" s="214"/>
      <c r="QK53" s="214"/>
      <c r="QL53" s="214"/>
      <c r="QM53" s="214"/>
      <c r="QN53" s="214"/>
      <c r="QO53" s="214"/>
      <c r="QP53" s="214"/>
      <c r="QQ53" s="214"/>
      <c r="QR53" s="214"/>
      <c r="QS53" s="214"/>
      <c r="QT53" s="214"/>
      <c r="QU53" s="214"/>
      <c r="QV53" s="214"/>
      <c r="QW53" s="214"/>
      <c r="QX53" s="214"/>
      <c r="QY53" s="214"/>
      <c r="QZ53" s="214"/>
      <c r="RA53" s="214"/>
      <c r="RB53" s="214"/>
      <c r="RC53" s="214"/>
      <c r="RD53" s="214"/>
      <c r="RE53" s="214"/>
      <c r="RF53" s="214"/>
      <c r="RG53" s="214"/>
      <c r="RH53" s="214"/>
      <c r="RI53" s="214"/>
      <c r="RJ53" s="214"/>
      <c r="RK53" s="214"/>
      <c r="RL53" s="214"/>
      <c r="RM53" s="214"/>
      <c r="RN53" s="214"/>
      <c r="RO53" s="214"/>
      <c r="RP53" s="214"/>
      <c r="RQ53" s="214"/>
      <c r="RR53" s="214"/>
      <c r="RS53" s="214"/>
      <c r="RT53" s="214"/>
      <c r="RU53" s="214"/>
      <c r="RV53" s="214"/>
      <c r="RW53" s="214"/>
      <c r="RX53" s="214"/>
      <c r="RY53" s="214"/>
      <c r="RZ53" s="214"/>
      <c r="SA53" s="214"/>
      <c r="SB53" s="214"/>
      <c r="SC53" s="214"/>
      <c r="SD53" s="214"/>
      <c r="SE53" s="214"/>
      <c r="SF53" s="214"/>
      <c r="SG53" s="214"/>
      <c r="SH53" s="214"/>
      <c r="SI53" s="214"/>
      <c r="SJ53" s="214"/>
      <c r="SK53" s="214"/>
      <c r="SL53" s="214"/>
      <c r="SM53" s="214"/>
      <c r="SN53" s="214"/>
      <c r="SO53" s="214"/>
      <c r="SP53" s="214"/>
      <c r="SQ53" s="214"/>
      <c r="SR53" s="214"/>
      <c r="SS53" s="214"/>
      <c r="ST53" s="214"/>
      <c r="SU53" s="214"/>
      <c r="SV53" s="214"/>
      <c r="SW53" s="214"/>
      <c r="SX53" s="214"/>
      <c r="SY53" s="214"/>
      <c r="SZ53" s="214"/>
      <c r="TA53" s="214"/>
      <c r="TB53" s="214"/>
      <c r="TC53" s="214"/>
      <c r="TD53" s="214"/>
      <c r="TE53" s="214"/>
      <c r="TF53" s="214"/>
      <c r="TG53" s="214"/>
      <c r="TH53" s="214"/>
    </row>
    <row r="54" spans="1:528" s="72" customFormat="1" ht="15" customHeight="1" thickBot="1" x14ac:dyDescent="0.3">
      <c r="A54" s="214"/>
      <c r="B54" s="213"/>
      <c r="C54" s="216"/>
      <c r="D54" s="36"/>
      <c r="E54" s="37"/>
      <c r="F54" s="37"/>
      <c r="G54" s="30"/>
      <c r="H54" s="104"/>
      <c r="I54" s="134"/>
      <c r="J54" s="101"/>
      <c r="K54" s="73"/>
      <c r="L54" s="73"/>
      <c r="M54" s="73"/>
      <c r="N54" s="14"/>
      <c r="O54" s="15"/>
      <c r="P54" s="16"/>
      <c r="Q54" s="116" t="s">
        <v>42</v>
      </c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  <c r="EE54" s="214"/>
      <c r="EF54" s="214"/>
      <c r="EG54" s="214"/>
      <c r="EH54" s="214"/>
      <c r="EI54" s="214"/>
      <c r="EJ54" s="214"/>
      <c r="EK54" s="214"/>
      <c r="EL54" s="214"/>
      <c r="EM54" s="214"/>
      <c r="EN54" s="214"/>
      <c r="EO54" s="214"/>
      <c r="EP54" s="214"/>
      <c r="EQ54" s="214"/>
      <c r="ER54" s="214"/>
      <c r="ES54" s="214"/>
      <c r="ET54" s="214"/>
      <c r="EU54" s="214"/>
      <c r="EV54" s="214"/>
      <c r="EW54" s="214"/>
      <c r="EX54" s="214"/>
      <c r="EY54" s="214"/>
      <c r="EZ54" s="214"/>
      <c r="FA54" s="214"/>
      <c r="FB54" s="214"/>
      <c r="FC54" s="214"/>
      <c r="FD54" s="214"/>
      <c r="FE54" s="214"/>
      <c r="FF54" s="214"/>
      <c r="FG54" s="214"/>
      <c r="FH54" s="214"/>
      <c r="FI54" s="214"/>
      <c r="FJ54" s="214"/>
      <c r="FK54" s="214"/>
      <c r="FL54" s="214"/>
      <c r="FM54" s="214"/>
      <c r="FN54" s="214"/>
      <c r="FO54" s="214"/>
      <c r="FP54" s="214"/>
      <c r="FQ54" s="214"/>
      <c r="FR54" s="214"/>
      <c r="FS54" s="214"/>
      <c r="FT54" s="214"/>
      <c r="FU54" s="214"/>
      <c r="FV54" s="214"/>
      <c r="FW54" s="214"/>
      <c r="FX54" s="214"/>
      <c r="FY54" s="214"/>
      <c r="FZ54" s="214"/>
      <c r="GA54" s="214"/>
      <c r="GB54" s="214"/>
      <c r="GC54" s="214"/>
      <c r="GD54" s="214"/>
      <c r="GE54" s="214"/>
      <c r="GF54" s="214"/>
      <c r="GG54" s="214"/>
      <c r="GH54" s="214"/>
      <c r="GI54" s="214"/>
      <c r="GJ54" s="214"/>
      <c r="GK54" s="214"/>
      <c r="GL54" s="214"/>
      <c r="GM54" s="214"/>
      <c r="GN54" s="214"/>
      <c r="GO54" s="214"/>
      <c r="GP54" s="214"/>
      <c r="GQ54" s="214"/>
      <c r="GR54" s="214"/>
      <c r="GS54" s="214"/>
      <c r="GT54" s="214"/>
      <c r="GU54" s="214"/>
      <c r="GV54" s="214"/>
      <c r="GW54" s="214"/>
      <c r="GX54" s="214"/>
      <c r="GY54" s="214"/>
      <c r="GZ54" s="214"/>
      <c r="HA54" s="214"/>
      <c r="HB54" s="214"/>
      <c r="HC54" s="214"/>
      <c r="HD54" s="214"/>
      <c r="HE54" s="214"/>
      <c r="HF54" s="214"/>
      <c r="HG54" s="214"/>
      <c r="HH54" s="214"/>
      <c r="HI54" s="214"/>
      <c r="HJ54" s="214"/>
      <c r="HK54" s="214"/>
      <c r="HL54" s="214"/>
      <c r="HM54" s="214"/>
      <c r="HN54" s="214"/>
      <c r="HO54" s="214"/>
      <c r="HP54" s="214"/>
      <c r="HQ54" s="214"/>
      <c r="HR54" s="214"/>
      <c r="HS54" s="214"/>
      <c r="HT54" s="214"/>
      <c r="HU54" s="214"/>
      <c r="HV54" s="214"/>
      <c r="HW54" s="214"/>
      <c r="HX54" s="214"/>
      <c r="HY54" s="214"/>
      <c r="HZ54" s="214"/>
      <c r="IA54" s="214"/>
      <c r="IB54" s="214"/>
      <c r="IC54" s="214"/>
      <c r="ID54" s="214"/>
      <c r="IE54" s="214"/>
      <c r="IF54" s="214"/>
      <c r="IG54" s="214"/>
      <c r="IH54" s="214"/>
      <c r="II54" s="214"/>
      <c r="IJ54" s="214"/>
      <c r="IK54" s="214"/>
      <c r="IL54" s="214"/>
      <c r="IM54" s="214"/>
      <c r="IN54" s="214"/>
      <c r="IO54" s="214"/>
      <c r="IP54" s="214"/>
      <c r="IQ54" s="214"/>
      <c r="IR54" s="214"/>
      <c r="IS54" s="214"/>
      <c r="IT54" s="214"/>
      <c r="IU54" s="214"/>
      <c r="IV54" s="214"/>
      <c r="IW54" s="214"/>
      <c r="IX54" s="214"/>
      <c r="IY54" s="214"/>
      <c r="IZ54" s="214"/>
      <c r="JA54" s="214"/>
      <c r="JB54" s="214"/>
      <c r="JC54" s="214"/>
      <c r="JD54" s="214"/>
      <c r="JE54" s="214"/>
      <c r="JF54" s="214"/>
      <c r="JG54" s="214"/>
      <c r="JH54" s="214"/>
      <c r="JI54" s="214"/>
      <c r="JJ54" s="214"/>
      <c r="JK54" s="214"/>
      <c r="JL54" s="214"/>
      <c r="JM54" s="214"/>
      <c r="JN54" s="214"/>
      <c r="JO54" s="214"/>
      <c r="JP54" s="214"/>
      <c r="JQ54" s="214"/>
      <c r="JR54" s="214"/>
      <c r="JS54" s="214"/>
      <c r="JT54" s="214"/>
      <c r="JU54" s="214"/>
      <c r="JV54" s="214"/>
      <c r="JW54" s="214"/>
      <c r="JX54" s="214"/>
      <c r="JY54" s="214"/>
      <c r="JZ54" s="214"/>
      <c r="KA54" s="214"/>
      <c r="KB54" s="214"/>
      <c r="KC54" s="214"/>
      <c r="KD54" s="214"/>
      <c r="KE54" s="214"/>
      <c r="KF54" s="214"/>
      <c r="KG54" s="214"/>
      <c r="KH54" s="214"/>
      <c r="KI54" s="214"/>
      <c r="KJ54" s="214"/>
      <c r="KK54" s="214"/>
      <c r="KL54" s="214"/>
      <c r="KM54" s="214"/>
      <c r="KN54" s="214"/>
      <c r="KO54" s="214"/>
      <c r="KP54" s="214"/>
      <c r="KQ54" s="214"/>
      <c r="KR54" s="214"/>
      <c r="KS54" s="214"/>
      <c r="KT54" s="214"/>
      <c r="KU54" s="214"/>
      <c r="KV54" s="214"/>
      <c r="KW54" s="214"/>
      <c r="KX54" s="214"/>
      <c r="KY54" s="214"/>
      <c r="KZ54" s="214"/>
      <c r="LA54" s="214"/>
      <c r="LB54" s="214"/>
      <c r="LC54" s="214"/>
      <c r="LD54" s="214"/>
      <c r="LE54" s="214"/>
      <c r="LF54" s="214"/>
      <c r="LG54" s="214"/>
      <c r="LH54" s="214"/>
      <c r="LI54" s="214"/>
      <c r="LJ54" s="214"/>
      <c r="LK54" s="214"/>
      <c r="LL54" s="214"/>
      <c r="LM54" s="214"/>
      <c r="LN54" s="214"/>
      <c r="LO54" s="214"/>
      <c r="LP54" s="214"/>
      <c r="LQ54" s="214"/>
      <c r="LR54" s="214"/>
      <c r="LS54" s="214"/>
      <c r="LT54" s="214"/>
      <c r="LU54" s="214"/>
      <c r="LV54" s="214"/>
      <c r="LW54" s="214"/>
      <c r="LX54" s="214"/>
      <c r="LY54" s="214"/>
      <c r="LZ54" s="214"/>
      <c r="MA54" s="214"/>
      <c r="MB54" s="214"/>
      <c r="MC54" s="214"/>
      <c r="MD54" s="214"/>
      <c r="ME54" s="214"/>
      <c r="MF54" s="214"/>
      <c r="MG54" s="214"/>
      <c r="MH54" s="214"/>
      <c r="MI54" s="214"/>
      <c r="MJ54" s="214"/>
      <c r="MK54" s="214"/>
      <c r="ML54" s="214"/>
      <c r="MM54" s="214"/>
      <c r="MN54" s="214"/>
      <c r="MO54" s="214"/>
      <c r="MP54" s="214"/>
      <c r="MQ54" s="214"/>
      <c r="MR54" s="214"/>
      <c r="MS54" s="214"/>
      <c r="MT54" s="214"/>
      <c r="MU54" s="214"/>
      <c r="MV54" s="214"/>
      <c r="MW54" s="214"/>
      <c r="MX54" s="214"/>
      <c r="MY54" s="214"/>
      <c r="MZ54" s="214"/>
      <c r="NA54" s="214"/>
      <c r="NB54" s="214"/>
      <c r="NC54" s="214"/>
      <c r="ND54" s="214"/>
      <c r="NE54" s="214"/>
      <c r="NF54" s="214"/>
      <c r="NG54" s="214"/>
      <c r="NH54" s="214"/>
      <c r="NI54" s="214"/>
      <c r="NJ54" s="214"/>
      <c r="NK54" s="214"/>
      <c r="NL54" s="214"/>
      <c r="NM54" s="214"/>
      <c r="NN54" s="214"/>
      <c r="NO54" s="214"/>
      <c r="NP54" s="214"/>
      <c r="NQ54" s="214"/>
      <c r="NR54" s="214"/>
      <c r="NS54" s="214"/>
      <c r="NT54" s="214"/>
      <c r="NU54" s="214"/>
      <c r="NV54" s="214"/>
      <c r="NW54" s="214"/>
      <c r="NX54" s="214"/>
      <c r="NY54" s="214"/>
      <c r="NZ54" s="214"/>
      <c r="OA54" s="214"/>
      <c r="OB54" s="214"/>
      <c r="OC54" s="214"/>
      <c r="OD54" s="214"/>
      <c r="OE54" s="214"/>
      <c r="OF54" s="214"/>
      <c r="OG54" s="214"/>
      <c r="OH54" s="214"/>
      <c r="OI54" s="214"/>
      <c r="OJ54" s="214"/>
      <c r="OK54" s="214"/>
      <c r="OL54" s="214"/>
      <c r="OM54" s="214"/>
      <c r="ON54" s="214"/>
      <c r="OO54" s="214"/>
      <c r="OP54" s="214"/>
      <c r="OQ54" s="214"/>
      <c r="OR54" s="214"/>
      <c r="OS54" s="214"/>
      <c r="OT54" s="214"/>
      <c r="OU54" s="214"/>
      <c r="OV54" s="214"/>
      <c r="OW54" s="214"/>
      <c r="OX54" s="214"/>
      <c r="OY54" s="214"/>
      <c r="OZ54" s="214"/>
      <c r="PA54" s="214"/>
      <c r="PB54" s="214"/>
      <c r="PC54" s="214"/>
      <c r="PD54" s="214"/>
      <c r="PE54" s="214"/>
      <c r="PF54" s="214"/>
      <c r="PG54" s="214"/>
      <c r="PH54" s="214"/>
      <c r="PI54" s="214"/>
      <c r="PJ54" s="214"/>
      <c r="PK54" s="214"/>
      <c r="PL54" s="214"/>
      <c r="PM54" s="214"/>
      <c r="PN54" s="214"/>
      <c r="PO54" s="214"/>
      <c r="PP54" s="214"/>
      <c r="PQ54" s="214"/>
      <c r="PR54" s="214"/>
      <c r="PS54" s="214"/>
      <c r="PT54" s="214"/>
      <c r="PU54" s="214"/>
      <c r="PV54" s="214"/>
      <c r="PW54" s="214"/>
      <c r="PX54" s="214"/>
      <c r="PY54" s="214"/>
      <c r="PZ54" s="214"/>
      <c r="QA54" s="214"/>
      <c r="QB54" s="214"/>
      <c r="QC54" s="214"/>
      <c r="QD54" s="214"/>
      <c r="QE54" s="214"/>
      <c r="QF54" s="214"/>
      <c r="QG54" s="214"/>
      <c r="QH54" s="214"/>
      <c r="QI54" s="214"/>
      <c r="QJ54" s="214"/>
      <c r="QK54" s="214"/>
      <c r="QL54" s="214"/>
      <c r="QM54" s="214"/>
      <c r="QN54" s="214"/>
      <c r="QO54" s="214"/>
      <c r="QP54" s="214"/>
      <c r="QQ54" s="214"/>
      <c r="QR54" s="214"/>
      <c r="QS54" s="214"/>
      <c r="QT54" s="214"/>
      <c r="QU54" s="214"/>
      <c r="QV54" s="214"/>
      <c r="QW54" s="214"/>
      <c r="QX54" s="214"/>
      <c r="QY54" s="214"/>
      <c r="QZ54" s="214"/>
      <c r="RA54" s="214"/>
      <c r="RB54" s="214"/>
      <c r="RC54" s="214"/>
      <c r="RD54" s="214"/>
      <c r="RE54" s="214"/>
      <c r="RF54" s="214"/>
      <c r="RG54" s="214"/>
      <c r="RH54" s="214"/>
      <c r="RI54" s="214"/>
      <c r="RJ54" s="214"/>
      <c r="RK54" s="214"/>
      <c r="RL54" s="214"/>
      <c r="RM54" s="214"/>
      <c r="RN54" s="214"/>
      <c r="RO54" s="214"/>
      <c r="RP54" s="214"/>
      <c r="RQ54" s="214"/>
      <c r="RR54" s="214"/>
      <c r="RS54" s="214"/>
      <c r="RT54" s="214"/>
      <c r="RU54" s="214"/>
      <c r="RV54" s="214"/>
      <c r="RW54" s="214"/>
      <c r="RX54" s="214"/>
      <c r="RY54" s="214"/>
      <c r="RZ54" s="214"/>
      <c r="SA54" s="214"/>
      <c r="SB54" s="214"/>
      <c r="SC54" s="214"/>
      <c r="SD54" s="214"/>
      <c r="SE54" s="214"/>
      <c r="SF54" s="214"/>
      <c r="SG54" s="214"/>
      <c r="SH54" s="214"/>
      <c r="SI54" s="214"/>
      <c r="SJ54" s="214"/>
      <c r="SK54" s="214"/>
      <c r="SL54" s="214"/>
      <c r="SM54" s="214"/>
      <c r="SN54" s="214"/>
      <c r="SO54" s="214"/>
      <c r="SP54" s="214"/>
      <c r="SQ54" s="214"/>
      <c r="SR54" s="214"/>
      <c r="SS54" s="214"/>
      <c r="ST54" s="214"/>
      <c r="SU54" s="214"/>
      <c r="SV54" s="214"/>
      <c r="SW54" s="214"/>
      <c r="SX54" s="214"/>
      <c r="SY54" s="214"/>
      <c r="SZ54" s="214"/>
      <c r="TA54" s="214"/>
      <c r="TB54" s="214"/>
      <c r="TC54" s="214"/>
      <c r="TD54" s="214"/>
      <c r="TE54" s="214"/>
      <c r="TF54" s="214"/>
      <c r="TG54" s="214"/>
      <c r="TH54" s="214"/>
    </row>
    <row r="55" spans="1:528" s="72" customFormat="1" ht="15" customHeight="1" x14ac:dyDescent="0.25">
      <c r="A55" s="214"/>
      <c r="B55" s="213"/>
      <c r="C55" s="367" t="s">
        <v>43</v>
      </c>
      <c r="D55" s="389" t="s">
        <v>44</v>
      </c>
      <c r="E55" s="27"/>
      <c r="F55" s="9"/>
      <c r="G55" s="9"/>
      <c r="H55" s="100">
        <f>SUMIF(E55:G55,"&gt;0 ")</f>
        <v>0</v>
      </c>
      <c r="I55" s="21">
        <f>COUNTIF(E55:G55,"a")</f>
        <v>0</v>
      </c>
      <c r="J55" s="100"/>
      <c r="K55" s="129"/>
      <c r="L55" s="129"/>
      <c r="M55" s="129"/>
      <c r="N55" s="10"/>
      <c r="O55" s="11"/>
      <c r="P55" s="12"/>
      <c r="Q55" s="180" t="s">
        <v>244</v>
      </c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  <c r="ED55" s="214"/>
      <c r="EE55" s="214"/>
      <c r="EF55" s="214"/>
      <c r="EG55" s="214"/>
      <c r="EH55" s="214"/>
      <c r="EI55" s="214"/>
      <c r="EJ55" s="214"/>
      <c r="EK55" s="214"/>
      <c r="EL55" s="214"/>
      <c r="EM55" s="214"/>
      <c r="EN55" s="214"/>
      <c r="EO55" s="214"/>
      <c r="EP55" s="214"/>
      <c r="EQ55" s="214"/>
      <c r="ER55" s="214"/>
      <c r="ES55" s="214"/>
      <c r="ET55" s="214"/>
      <c r="EU55" s="214"/>
      <c r="EV55" s="214"/>
      <c r="EW55" s="214"/>
      <c r="EX55" s="214"/>
      <c r="EY55" s="214"/>
      <c r="EZ55" s="214"/>
      <c r="FA55" s="214"/>
      <c r="FB55" s="214"/>
      <c r="FC55" s="214"/>
      <c r="FD55" s="214"/>
      <c r="FE55" s="214"/>
      <c r="FF55" s="214"/>
      <c r="FG55" s="214"/>
      <c r="FH55" s="214"/>
      <c r="FI55" s="214"/>
      <c r="FJ55" s="214"/>
      <c r="FK55" s="214"/>
      <c r="FL55" s="214"/>
      <c r="FM55" s="214"/>
      <c r="FN55" s="214"/>
      <c r="FO55" s="214"/>
      <c r="FP55" s="214"/>
      <c r="FQ55" s="214"/>
      <c r="FR55" s="214"/>
      <c r="FS55" s="214"/>
      <c r="FT55" s="214"/>
      <c r="FU55" s="214"/>
      <c r="FV55" s="214"/>
      <c r="FW55" s="214"/>
      <c r="FX55" s="214"/>
      <c r="FY55" s="214"/>
      <c r="FZ55" s="214"/>
      <c r="GA55" s="214"/>
      <c r="GB55" s="214"/>
      <c r="GC55" s="214"/>
      <c r="GD55" s="214"/>
      <c r="GE55" s="214"/>
      <c r="GF55" s="214"/>
      <c r="GG55" s="214"/>
      <c r="GH55" s="214"/>
      <c r="GI55" s="214"/>
      <c r="GJ55" s="214"/>
      <c r="GK55" s="214"/>
      <c r="GL55" s="214"/>
      <c r="GM55" s="214"/>
      <c r="GN55" s="214"/>
      <c r="GO55" s="214"/>
      <c r="GP55" s="214"/>
      <c r="GQ55" s="214"/>
      <c r="GR55" s="214"/>
      <c r="GS55" s="214"/>
      <c r="GT55" s="214"/>
      <c r="GU55" s="214"/>
      <c r="GV55" s="214"/>
      <c r="GW55" s="214"/>
      <c r="GX55" s="214"/>
      <c r="GY55" s="214"/>
      <c r="GZ55" s="214"/>
      <c r="HA55" s="214"/>
      <c r="HB55" s="214"/>
      <c r="HC55" s="214"/>
      <c r="HD55" s="214"/>
      <c r="HE55" s="214"/>
      <c r="HF55" s="214"/>
      <c r="HG55" s="214"/>
      <c r="HH55" s="214"/>
      <c r="HI55" s="214"/>
      <c r="HJ55" s="214"/>
      <c r="HK55" s="214"/>
      <c r="HL55" s="214"/>
      <c r="HM55" s="214"/>
      <c r="HN55" s="214"/>
      <c r="HO55" s="214"/>
      <c r="HP55" s="214"/>
      <c r="HQ55" s="214"/>
      <c r="HR55" s="214"/>
      <c r="HS55" s="214"/>
      <c r="HT55" s="214"/>
      <c r="HU55" s="214"/>
      <c r="HV55" s="214"/>
      <c r="HW55" s="214"/>
      <c r="HX55" s="214"/>
      <c r="HY55" s="214"/>
      <c r="HZ55" s="214"/>
      <c r="IA55" s="214"/>
      <c r="IB55" s="214"/>
      <c r="IC55" s="214"/>
      <c r="ID55" s="214"/>
      <c r="IE55" s="214"/>
      <c r="IF55" s="214"/>
      <c r="IG55" s="214"/>
      <c r="IH55" s="214"/>
      <c r="II55" s="214"/>
      <c r="IJ55" s="214"/>
      <c r="IK55" s="214"/>
      <c r="IL55" s="214"/>
      <c r="IM55" s="214"/>
      <c r="IN55" s="214"/>
      <c r="IO55" s="214"/>
      <c r="IP55" s="214"/>
      <c r="IQ55" s="214"/>
      <c r="IR55" s="214"/>
      <c r="IS55" s="214"/>
      <c r="IT55" s="214"/>
      <c r="IU55" s="214"/>
      <c r="IV55" s="214"/>
      <c r="IW55" s="214"/>
      <c r="IX55" s="214"/>
      <c r="IY55" s="214"/>
      <c r="IZ55" s="214"/>
      <c r="JA55" s="214"/>
      <c r="JB55" s="214"/>
      <c r="JC55" s="214"/>
      <c r="JD55" s="214"/>
      <c r="JE55" s="214"/>
      <c r="JF55" s="214"/>
      <c r="JG55" s="214"/>
      <c r="JH55" s="214"/>
      <c r="JI55" s="214"/>
      <c r="JJ55" s="214"/>
      <c r="JK55" s="214"/>
      <c r="JL55" s="214"/>
      <c r="JM55" s="214"/>
      <c r="JN55" s="214"/>
      <c r="JO55" s="214"/>
      <c r="JP55" s="214"/>
      <c r="JQ55" s="214"/>
      <c r="JR55" s="214"/>
      <c r="JS55" s="214"/>
      <c r="JT55" s="214"/>
      <c r="JU55" s="214"/>
      <c r="JV55" s="214"/>
      <c r="JW55" s="214"/>
      <c r="JX55" s="214"/>
      <c r="JY55" s="214"/>
      <c r="JZ55" s="214"/>
      <c r="KA55" s="214"/>
      <c r="KB55" s="214"/>
      <c r="KC55" s="214"/>
      <c r="KD55" s="214"/>
      <c r="KE55" s="214"/>
      <c r="KF55" s="214"/>
      <c r="KG55" s="214"/>
      <c r="KH55" s="214"/>
      <c r="KI55" s="214"/>
      <c r="KJ55" s="214"/>
      <c r="KK55" s="214"/>
      <c r="KL55" s="214"/>
      <c r="KM55" s="214"/>
      <c r="KN55" s="214"/>
      <c r="KO55" s="214"/>
      <c r="KP55" s="214"/>
      <c r="KQ55" s="214"/>
      <c r="KR55" s="214"/>
      <c r="KS55" s="214"/>
      <c r="KT55" s="214"/>
      <c r="KU55" s="214"/>
      <c r="KV55" s="214"/>
      <c r="KW55" s="214"/>
      <c r="KX55" s="214"/>
      <c r="KY55" s="214"/>
      <c r="KZ55" s="214"/>
      <c r="LA55" s="214"/>
      <c r="LB55" s="214"/>
      <c r="LC55" s="214"/>
      <c r="LD55" s="214"/>
      <c r="LE55" s="214"/>
      <c r="LF55" s="214"/>
      <c r="LG55" s="214"/>
      <c r="LH55" s="214"/>
      <c r="LI55" s="214"/>
      <c r="LJ55" s="214"/>
      <c r="LK55" s="214"/>
      <c r="LL55" s="214"/>
      <c r="LM55" s="214"/>
      <c r="LN55" s="214"/>
      <c r="LO55" s="214"/>
      <c r="LP55" s="214"/>
      <c r="LQ55" s="214"/>
      <c r="LR55" s="214"/>
      <c r="LS55" s="214"/>
      <c r="LT55" s="214"/>
      <c r="LU55" s="214"/>
      <c r="LV55" s="214"/>
      <c r="LW55" s="214"/>
      <c r="LX55" s="214"/>
      <c r="LY55" s="214"/>
      <c r="LZ55" s="214"/>
      <c r="MA55" s="214"/>
      <c r="MB55" s="214"/>
      <c r="MC55" s="214"/>
      <c r="MD55" s="214"/>
      <c r="ME55" s="214"/>
      <c r="MF55" s="214"/>
      <c r="MG55" s="214"/>
      <c r="MH55" s="214"/>
      <c r="MI55" s="214"/>
      <c r="MJ55" s="214"/>
      <c r="MK55" s="214"/>
      <c r="ML55" s="214"/>
      <c r="MM55" s="214"/>
      <c r="MN55" s="214"/>
      <c r="MO55" s="214"/>
      <c r="MP55" s="214"/>
      <c r="MQ55" s="214"/>
      <c r="MR55" s="214"/>
      <c r="MS55" s="214"/>
      <c r="MT55" s="214"/>
      <c r="MU55" s="214"/>
      <c r="MV55" s="214"/>
      <c r="MW55" s="214"/>
      <c r="MX55" s="214"/>
      <c r="MY55" s="214"/>
      <c r="MZ55" s="214"/>
      <c r="NA55" s="214"/>
      <c r="NB55" s="214"/>
      <c r="NC55" s="214"/>
      <c r="ND55" s="214"/>
      <c r="NE55" s="214"/>
      <c r="NF55" s="214"/>
      <c r="NG55" s="214"/>
      <c r="NH55" s="214"/>
      <c r="NI55" s="214"/>
      <c r="NJ55" s="214"/>
      <c r="NK55" s="214"/>
      <c r="NL55" s="214"/>
      <c r="NM55" s="214"/>
      <c r="NN55" s="214"/>
      <c r="NO55" s="214"/>
      <c r="NP55" s="214"/>
      <c r="NQ55" s="214"/>
      <c r="NR55" s="214"/>
      <c r="NS55" s="214"/>
      <c r="NT55" s="214"/>
      <c r="NU55" s="214"/>
      <c r="NV55" s="214"/>
      <c r="NW55" s="214"/>
      <c r="NX55" s="214"/>
      <c r="NY55" s="214"/>
      <c r="NZ55" s="214"/>
      <c r="OA55" s="214"/>
      <c r="OB55" s="214"/>
      <c r="OC55" s="214"/>
      <c r="OD55" s="214"/>
      <c r="OE55" s="214"/>
      <c r="OF55" s="214"/>
      <c r="OG55" s="214"/>
      <c r="OH55" s="214"/>
      <c r="OI55" s="214"/>
      <c r="OJ55" s="214"/>
      <c r="OK55" s="214"/>
      <c r="OL55" s="214"/>
      <c r="OM55" s="214"/>
      <c r="ON55" s="214"/>
      <c r="OO55" s="214"/>
      <c r="OP55" s="214"/>
      <c r="OQ55" s="214"/>
      <c r="OR55" s="214"/>
      <c r="OS55" s="214"/>
      <c r="OT55" s="214"/>
      <c r="OU55" s="214"/>
      <c r="OV55" s="214"/>
      <c r="OW55" s="214"/>
      <c r="OX55" s="214"/>
      <c r="OY55" s="214"/>
      <c r="OZ55" s="214"/>
      <c r="PA55" s="214"/>
      <c r="PB55" s="214"/>
      <c r="PC55" s="214"/>
      <c r="PD55" s="214"/>
      <c r="PE55" s="214"/>
      <c r="PF55" s="214"/>
      <c r="PG55" s="214"/>
      <c r="PH55" s="214"/>
      <c r="PI55" s="214"/>
      <c r="PJ55" s="214"/>
      <c r="PK55" s="214"/>
      <c r="PL55" s="214"/>
      <c r="PM55" s="214"/>
      <c r="PN55" s="214"/>
      <c r="PO55" s="214"/>
      <c r="PP55" s="214"/>
      <c r="PQ55" s="214"/>
      <c r="PR55" s="214"/>
      <c r="PS55" s="214"/>
      <c r="PT55" s="214"/>
      <c r="PU55" s="214"/>
      <c r="PV55" s="214"/>
      <c r="PW55" s="214"/>
      <c r="PX55" s="214"/>
      <c r="PY55" s="214"/>
      <c r="PZ55" s="214"/>
      <c r="QA55" s="214"/>
      <c r="QB55" s="214"/>
      <c r="QC55" s="214"/>
      <c r="QD55" s="214"/>
      <c r="QE55" s="214"/>
      <c r="QF55" s="214"/>
      <c r="QG55" s="214"/>
      <c r="QH55" s="214"/>
      <c r="QI55" s="214"/>
      <c r="QJ55" s="214"/>
      <c r="QK55" s="214"/>
      <c r="QL55" s="214"/>
      <c r="QM55" s="214"/>
      <c r="QN55" s="214"/>
      <c r="QO55" s="214"/>
      <c r="QP55" s="214"/>
      <c r="QQ55" s="214"/>
      <c r="QR55" s="214"/>
      <c r="QS55" s="214"/>
      <c r="QT55" s="214"/>
      <c r="QU55" s="214"/>
      <c r="QV55" s="214"/>
      <c r="QW55" s="214"/>
      <c r="QX55" s="214"/>
      <c r="QY55" s="214"/>
      <c r="QZ55" s="214"/>
      <c r="RA55" s="214"/>
      <c r="RB55" s="214"/>
      <c r="RC55" s="214"/>
      <c r="RD55" s="214"/>
      <c r="RE55" s="214"/>
      <c r="RF55" s="214"/>
      <c r="RG55" s="214"/>
      <c r="RH55" s="214"/>
      <c r="RI55" s="214"/>
      <c r="RJ55" s="214"/>
      <c r="RK55" s="214"/>
      <c r="RL55" s="214"/>
      <c r="RM55" s="214"/>
      <c r="RN55" s="214"/>
      <c r="RO55" s="214"/>
      <c r="RP55" s="214"/>
      <c r="RQ55" s="214"/>
      <c r="RR55" s="214"/>
      <c r="RS55" s="214"/>
      <c r="RT55" s="214"/>
      <c r="RU55" s="214"/>
      <c r="RV55" s="214"/>
      <c r="RW55" s="214"/>
      <c r="RX55" s="214"/>
      <c r="RY55" s="214"/>
      <c r="RZ55" s="214"/>
      <c r="SA55" s="214"/>
      <c r="SB55" s="214"/>
      <c r="SC55" s="214"/>
      <c r="SD55" s="214"/>
      <c r="SE55" s="214"/>
      <c r="SF55" s="214"/>
      <c r="SG55" s="214"/>
      <c r="SH55" s="214"/>
      <c r="SI55" s="214"/>
      <c r="SJ55" s="214"/>
      <c r="SK55" s="214"/>
      <c r="SL55" s="214"/>
      <c r="SM55" s="214"/>
      <c r="SN55" s="214"/>
      <c r="SO55" s="214"/>
      <c r="SP55" s="214"/>
      <c r="SQ55" s="214"/>
      <c r="SR55" s="214"/>
      <c r="SS55" s="214"/>
      <c r="ST55" s="214"/>
      <c r="SU55" s="214"/>
      <c r="SV55" s="214"/>
      <c r="SW55" s="214"/>
      <c r="SX55" s="214"/>
      <c r="SY55" s="214"/>
      <c r="SZ55" s="214"/>
      <c r="TA55" s="214"/>
      <c r="TB55" s="214"/>
      <c r="TC55" s="214"/>
      <c r="TD55" s="214"/>
      <c r="TE55" s="214"/>
      <c r="TF55" s="214"/>
      <c r="TG55" s="214"/>
      <c r="TH55" s="214"/>
    </row>
    <row r="56" spans="1:528" s="72" customFormat="1" ht="15" customHeight="1" x14ac:dyDescent="0.25">
      <c r="A56" s="214"/>
      <c r="B56" s="213"/>
      <c r="C56" s="368"/>
      <c r="D56" s="390"/>
      <c r="E56" s="29"/>
      <c r="F56" s="30"/>
      <c r="G56" s="30"/>
      <c r="H56" s="104"/>
      <c r="I56" s="134"/>
      <c r="J56" s="101"/>
      <c r="K56" s="73"/>
      <c r="L56" s="73"/>
      <c r="M56" s="73"/>
      <c r="N56" s="14"/>
      <c r="O56" s="15"/>
      <c r="P56" s="16"/>
      <c r="Q56" s="182" t="s">
        <v>45</v>
      </c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  <c r="EE56" s="214"/>
      <c r="EF56" s="214"/>
      <c r="EG56" s="214"/>
      <c r="EH56" s="214"/>
      <c r="EI56" s="214"/>
      <c r="EJ56" s="214"/>
      <c r="EK56" s="214"/>
      <c r="EL56" s="214"/>
      <c r="EM56" s="214"/>
      <c r="EN56" s="214"/>
      <c r="EO56" s="214"/>
      <c r="EP56" s="214"/>
      <c r="EQ56" s="214"/>
      <c r="ER56" s="214"/>
      <c r="ES56" s="214"/>
      <c r="ET56" s="214"/>
      <c r="EU56" s="214"/>
      <c r="EV56" s="214"/>
      <c r="EW56" s="214"/>
      <c r="EX56" s="214"/>
      <c r="EY56" s="214"/>
      <c r="EZ56" s="214"/>
      <c r="FA56" s="214"/>
      <c r="FB56" s="214"/>
      <c r="FC56" s="214"/>
      <c r="FD56" s="214"/>
      <c r="FE56" s="214"/>
      <c r="FF56" s="214"/>
      <c r="FG56" s="214"/>
      <c r="FH56" s="214"/>
      <c r="FI56" s="214"/>
      <c r="FJ56" s="214"/>
      <c r="FK56" s="214"/>
      <c r="FL56" s="214"/>
      <c r="FM56" s="214"/>
      <c r="FN56" s="214"/>
      <c r="FO56" s="214"/>
      <c r="FP56" s="214"/>
      <c r="FQ56" s="214"/>
      <c r="FR56" s="214"/>
      <c r="FS56" s="214"/>
      <c r="FT56" s="214"/>
      <c r="FU56" s="214"/>
      <c r="FV56" s="214"/>
      <c r="FW56" s="214"/>
      <c r="FX56" s="214"/>
      <c r="FY56" s="214"/>
      <c r="FZ56" s="214"/>
      <c r="GA56" s="214"/>
      <c r="GB56" s="214"/>
      <c r="GC56" s="214"/>
      <c r="GD56" s="214"/>
      <c r="GE56" s="214"/>
      <c r="GF56" s="214"/>
      <c r="GG56" s="214"/>
      <c r="GH56" s="214"/>
      <c r="GI56" s="214"/>
      <c r="GJ56" s="214"/>
      <c r="GK56" s="214"/>
      <c r="GL56" s="214"/>
      <c r="GM56" s="214"/>
      <c r="GN56" s="214"/>
      <c r="GO56" s="214"/>
      <c r="GP56" s="214"/>
      <c r="GQ56" s="214"/>
      <c r="GR56" s="214"/>
      <c r="GS56" s="214"/>
      <c r="GT56" s="214"/>
      <c r="GU56" s="214"/>
      <c r="GV56" s="214"/>
      <c r="GW56" s="214"/>
      <c r="GX56" s="214"/>
      <c r="GY56" s="214"/>
      <c r="GZ56" s="214"/>
      <c r="HA56" s="214"/>
      <c r="HB56" s="214"/>
      <c r="HC56" s="214"/>
      <c r="HD56" s="214"/>
      <c r="HE56" s="214"/>
      <c r="HF56" s="214"/>
      <c r="HG56" s="214"/>
      <c r="HH56" s="214"/>
      <c r="HI56" s="214"/>
      <c r="HJ56" s="214"/>
      <c r="HK56" s="214"/>
      <c r="HL56" s="214"/>
      <c r="HM56" s="214"/>
      <c r="HN56" s="214"/>
      <c r="HO56" s="214"/>
      <c r="HP56" s="214"/>
      <c r="HQ56" s="214"/>
      <c r="HR56" s="214"/>
      <c r="HS56" s="214"/>
      <c r="HT56" s="214"/>
      <c r="HU56" s="214"/>
      <c r="HV56" s="214"/>
      <c r="HW56" s="214"/>
      <c r="HX56" s="214"/>
      <c r="HY56" s="214"/>
      <c r="HZ56" s="214"/>
      <c r="IA56" s="214"/>
      <c r="IB56" s="214"/>
      <c r="IC56" s="214"/>
      <c r="ID56" s="214"/>
      <c r="IE56" s="214"/>
      <c r="IF56" s="214"/>
      <c r="IG56" s="214"/>
      <c r="IH56" s="214"/>
      <c r="II56" s="214"/>
      <c r="IJ56" s="214"/>
      <c r="IK56" s="214"/>
      <c r="IL56" s="214"/>
      <c r="IM56" s="214"/>
      <c r="IN56" s="214"/>
      <c r="IO56" s="214"/>
      <c r="IP56" s="214"/>
      <c r="IQ56" s="214"/>
      <c r="IR56" s="214"/>
      <c r="IS56" s="214"/>
      <c r="IT56" s="214"/>
      <c r="IU56" s="214"/>
      <c r="IV56" s="214"/>
      <c r="IW56" s="214"/>
      <c r="IX56" s="214"/>
      <c r="IY56" s="214"/>
      <c r="IZ56" s="214"/>
      <c r="JA56" s="214"/>
      <c r="JB56" s="214"/>
      <c r="JC56" s="214"/>
      <c r="JD56" s="214"/>
      <c r="JE56" s="214"/>
      <c r="JF56" s="214"/>
      <c r="JG56" s="214"/>
      <c r="JH56" s="214"/>
      <c r="JI56" s="214"/>
      <c r="JJ56" s="214"/>
      <c r="JK56" s="214"/>
      <c r="JL56" s="214"/>
      <c r="JM56" s="214"/>
      <c r="JN56" s="214"/>
      <c r="JO56" s="214"/>
      <c r="JP56" s="214"/>
      <c r="JQ56" s="214"/>
      <c r="JR56" s="214"/>
      <c r="JS56" s="214"/>
      <c r="JT56" s="214"/>
      <c r="JU56" s="214"/>
      <c r="JV56" s="214"/>
      <c r="JW56" s="214"/>
      <c r="JX56" s="214"/>
      <c r="JY56" s="214"/>
      <c r="JZ56" s="214"/>
      <c r="KA56" s="214"/>
      <c r="KB56" s="214"/>
      <c r="KC56" s="214"/>
      <c r="KD56" s="214"/>
      <c r="KE56" s="214"/>
      <c r="KF56" s="214"/>
      <c r="KG56" s="214"/>
      <c r="KH56" s="214"/>
      <c r="KI56" s="214"/>
      <c r="KJ56" s="214"/>
      <c r="KK56" s="214"/>
      <c r="KL56" s="214"/>
      <c r="KM56" s="214"/>
      <c r="KN56" s="214"/>
      <c r="KO56" s="214"/>
      <c r="KP56" s="214"/>
      <c r="KQ56" s="214"/>
      <c r="KR56" s="214"/>
      <c r="KS56" s="214"/>
      <c r="KT56" s="214"/>
      <c r="KU56" s="214"/>
      <c r="KV56" s="214"/>
      <c r="KW56" s="214"/>
      <c r="KX56" s="214"/>
      <c r="KY56" s="214"/>
      <c r="KZ56" s="214"/>
      <c r="LA56" s="214"/>
      <c r="LB56" s="214"/>
      <c r="LC56" s="214"/>
      <c r="LD56" s="214"/>
      <c r="LE56" s="214"/>
      <c r="LF56" s="214"/>
      <c r="LG56" s="214"/>
      <c r="LH56" s="214"/>
      <c r="LI56" s="214"/>
      <c r="LJ56" s="214"/>
      <c r="LK56" s="214"/>
      <c r="LL56" s="214"/>
      <c r="LM56" s="214"/>
      <c r="LN56" s="214"/>
      <c r="LO56" s="214"/>
      <c r="LP56" s="214"/>
      <c r="LQ56" s="214"/>
      <c r="LR56" s="214"/>
      <c r="LS56" s="214"/>
      <c r="LT56" s="214"/>
      <c r="LU56" s="214"/>
      <c r="LV56" s="214"/>
      <c r="LW56" s="214"/>
      <c r="LX56" s="214"/>
      <c r="LY56" s="214"/>
      <c r="LZ56" s="214"/>
      <c r="MA56" s="214"/>
      <c r="MB56" s="214"/>
      <c r="MC56" s="214"/>
      <c r="MD56" s="214"/>
      <c r="ME56" s="214"/>
      <c r="MF56" s="214"/>
      <c r="MG56" s="214"/>
      <c r="MH56" s="214"/>
      <c r="MI56" s="214"/>
      <c r="MJ56" s="214"/>
      <c r="MK56" s="214"/>
      <c r="ML56" s="214"/>
      <c r="MM56" s="214"/>
      <c r="MN56" s="214"/>
      <c r="MO56" s="214"/>
      <c r="MP56" s="214"/>
      <c r="MQ56" s="214"/>
      <c r="MR56" s="214"/>
      <c r="MS56" s="214"/>
      <c r="MT56" s="214"/>
      <c r="MU56" s="214"/>
      <c r="MV56" s="214"/>
      <c r="MW56" s="214"/>
      <c r="MX56" s="214"/>
      <c r="MY56" s="214"/>
      <c r="MZ56" s="214"/>
      <c r="NA56" s="214"/>
      <c r="NB56" s="214"/>
      <c r="NC56" s="214"/>
      <c r="ND56" s="214"/>
      <c r="NE56" s="214"/>
      <c r="NF56" s="214"/>
      <c r="NG56" s="214"/>
      <c r="NH56" s="214"/>
      <c r="NI56" s="214"/>
      <c r="NJ56" s="214"/>
      <c r="NK56" s="214"/>
      <c r="NL56" s="214"/>
      <c r="NM56" s="214"/>
      <c r="NN56" s="214"/>
      <c r="NO56" s="214"/>
      <c r="NP56" s="214"/>
      <c r="NQ56" s="214"/>
      <c r="NR56" s="214"/>
      <c r="NS56" s="214"/>
      <c r="NT56" s="214"/>
      <c r="NU56" s="214"/>
      <c r="NV56" s="214"/>
      <c r="NW56" s="214"/>
      <c r="NX56" s="214"/>
      <c r="NY56" s="214"/>
      <c r="NZ56" s="214"/>
      <c r="OA56" s="214"/>
      <c r="OB56" s="214"/>
      <c r="OC56" s="214"/>
      <c r="OD56" s="214"/>
      <c r="OE56" s="214"/>
      <c r="OF56" s="214"/>
      <c r="OG56" s="214"/>
      <c r="OH56" s="214"/>
      <c r="OI56" s="214"/>
      <c r="OJ56" s="214"/>
      <c r="OK56" s="214"/>
      <c r="OL56" s="214"/>
      <c r="OM56" s="214"/>
      <c r="ON56" s="214"/>
      <c r="OO56" s="214"/>
      <c r="OP56" s="214"/>
      <c r="OQ56" s="214"/>
      <c r="OR56" s="214"/>
      <c r="OS56" s="214"/>
      <c r="OT56" s="214"/>
      <c r="OU56" s="214"/>
      <c r="OV56" s="214"/>
      <c r="OW56" s="214"/>
      <c r="OX56" s="214"/>
      <c r="OY56" s="214"/>
      <c r="OZ56" s="214"/>
      <c r="PA56" s="214"/>
      <c r="PB56" s="214"/>
      <c r="PC56" s="214"/>
      <c r="PD56" s="214"/>
      <c r="PE56" s="214"/>
      <c r="PF56" s="214"/>
      <c r="PG56" s="214"/>
      <c r="PH56" s="214"/>
      <c r="PI56" s="214"/>
      <c r="PJ56" s="214"/>
      <c r="PK56" s="214"/>
      <c r="PL56" s="214"/>
      <c r="PM56" s="214"/>
      <c r="PN56" s="214"/>
      <c r="PO56" s="214"/>
      <c r="PP56" s="214"/>
      <c r="PQ56" s="214"/>
      <c r="PR56" s="214"/>
      <c r="PS56" s="214"/>
      <c r="PT56" s="214"/>
      <c r="PU56" s="214"/>
      <c r="PV56" s="214"/>
      <c r="PW56" s="214"/>
      <c r="PX56" s="214"/>
      <c r="PY56" s="214"/>
      <c r="PZ56" s="214"/>
      <c r="QA56" s="214"/>
      <c r="QB56" s="214"/>
      <c r="QC56" s="214"/>
      <c r="QD56" s="214"/>
      <c r="QE56" s="214"/>
      <c r="QF56" s="214"/>
      <c r="QG56" s="214"/>
      <c r="QH56" s="214"/>
      <c r="QI56" s="214"/>
      <c r="QJ56" s="214"/>
      <c r="QK56" s="214"/>
      <c r="QL56" s="214"/>
      <c r="QM56" s="214"/>
      <c r="QN56" s="214"/>
      <c r="QO56" s="214"/>
      <c r="QP56" s="214"/>
      <c r="QQ56" s="214"/>
      <c r="QR56" s="214"/>
      <c r="QS56" s="214"/>
      <c r="QT56" s="214"/>
      <c r="QU56" s="214"/>
      <c r="QV56" s="214"/>
      <c r="QW56" s="214"/>
      <c r="QX56" s="214"/>
      <c r="QY56" s="214"/>
      <c r="QZ56" s="214"/>
      <c r="RA56" s="214"/>
      <c r="RB56" s="214"/>
      <c r="RC56" s="214"/>
      <c r="RD56" s="214"/>
      <c r="RE56" s="214"/>
      <c r="RF56" s="214"/>
      <c r="RG56" s="214"/>
      <c r="RH56" s="214"/>
      <c r="RI56" s="214"/>
      <c r="RJ56" s="214"/>
      <c r="RK56" s="214"/>
      <c r="RL56" s="214"/>
      <c r="RM56" s="214"/>
      <c r="RN56" s="214"/>
      <c r="RO56" s="214"/>
      <c r="RP56" s="214"/>
      <c r="RQ56" s="214"/>
      <c r="RR56" s="214"/>
      <c r="RS56" s="214"/>
      <c r="RT56" s="214"/>
      <c r="RU56" s="214"/>
      <c r="RV56" s="214"/>
      <c r="RW56" s="214"/>
      <c r="RX56" s="214"/>
      <c r="RY56" s="214"/>
      <c r="RZ56" s="214"/>
      <c r="SA56" s="214"/>
      <c r="SB56" s="214"/>
      <c r="SC56" s="214"/>
      <c r="SD56" s="214"/>
      <c r="SE56" s="214"/>
      <c r="SF56" s="214"/>
      <c r="SG56" s="214"/>
      <c r="SH56" s="214"/>
      <c r="SI56" s="214"/>
      <c r="SJ56" s="214"/>
      <c r="SK56" s="214"/>
      <c r="SL56" s="214"/>
      <c r="SM56" s="214"/>
      <c r="SN56" s="214"/>
      <c r="SO56" s="214"/>
      <c r="SP56" s="214"/>
      <c r="SQ56" s="214"/>
      <c r="SR56" s="214"/>
      <c r="SS56" s="214"/>
      <c r="ST56" s="214"/>
      <c r="SU56" s="214"/>
      <c r="SV56" s="214"/>
      <c r="SW56" s="214"/>
      <c r="SX56" s="214"/>
      <c r="SY56" s="214"/>
      <c r="SZ56" s="214"/>
      <c r="TA56" s="214"/>
      <c r="TB56" s="214"/>
      <c r="TC56" s="214"/>
      <c r="TD56" s="214"/>
      <c r="TE56" s="214"/>
      <c r="TF56" s="214"/>
      <c r="TG56" s="214"/>
      <c r="TH56" s="214"/>
    </row>
    <row r="57" spans="1:528" s="72" customFormat="1" ht="15" customHeight="1" x14ac:dyDescent="0.25">
      <c r="A57" s="214"/>
      <c r="B57" s="213"/>
      <c r="C57" s="368"/>
      <c r="D57" s="24"/>
      <c r="E57" s="30"/>
      <c r="F57" s="30"/>
      <c r="G57" s="30"/>
      <c r="H57" s="104"/>
      <c r="I57" s="134"/>
      <c r="J57" s="101"/>
      <c r="K57" s="73"/>
      <c r="L57" s="73"/>
      <c r="M57" s="73"/>
      <c r="N57" s="14"/>
      <c r="O57" s="15"/>
      <c r="P57" s="16"/>
      <c r="Q57" s="183" t="s">
        <v>46</v>
      </c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4"/>
      <c r="EE57" s="214"/>
      <c r="EF57" s="214"/>
      <c r="EG57" s="214"/>
      <c r="EH57" s="214"/>
      <c r="EI57" s="214"/>
      <c r="EJ57" s="214"/>
      <c r="EK57" s="214"/>
      <c r="EL57" s="214"/>
      <c r="EM57" s="214"/>
      <c r="EN57" s="214"/>
      <c r="EO57" s="214"/>
      <c r="EP57" s="214"/>
      <c r="EQ57" s="214"/>
      <c r="ER57" s="214"/>
      <c r="ES57" s="214"/>
      <c r="ET57" s="214"/>
      <c r="EU57" s="214"/>
      <c r="EV57" s="214"/>
      <c r="EW57" s="214"/>
      <c r="EX57" s="214"/>
      <c r="EY57" s="214"/>
      <c r="EZ57" s="214"/>
      <c r="FA57" s="214"/>
      <c r="FB57" s="214"/>
      <c r="FC57" s="214"/>
      <c r="FD57" s="214"/>
      <c r="FE57" s="214"/>
      <c r="FF57" s="214"/>
      <c r="FG57" s="214"/>
      <c r="FH57" s="214"/>
      <c r="FI57" s="214"/>
      <c r="FJ57" s="214"/>
      <c r="FK57" s="214"/>
      <c r="FL57" s="214"/>
      <c r="FM57" s="214"/>
      <c r="FN57" s="214"/>
      <c r="FO57" s="214"/>
      <c r="FP57" s="214"/>
      <c r="FQ57" s="214"/>
      <c r="FR57" s="214"/>
      <c r="FS57" s="214"/>
      <c r="FT57" s="214"/>
      <c r="FU57" s="214"/>
      <c r="FV57" s="214"/>
      <c r="FW57" s="214"/>
      <c r="FX57" s="214"/>
      <c r="FY57" s="214"/>
      <c r="FZ57" s="214"/>
      <c r="GA57" s="214"/>
      <c r="GB57" s="214"/>
      <c r="GC57" s="214"/>
      <c r="GD57" s="214"/>
      <c r="GE57" s="214"/>
      <c r="GF57" s="214"/>
      <c r="GG57" s="214"/>
      <c r="GH57" s="214"/>
      <c r="GI57" s="214"/>
      <c r="GJ57" s="214"/>
      <c r="GK57" s="214"/>
      <c r="GL57" s="214"/>
      <c r="GM57" s="214"/>
      <c r="GN57" s="214"/>
      <c r="GO57" s="214"/>
      <c r="GP57" s="214"/>
      <c r="GQ57" s="214"/>
      <c r="GR57" s="214"/>
      <c r="GS57" s="214"/>
      <c r="GT57" s="214"/>
      <c r="GU57" s="214"/>
      <c r="GV57" s="214"/>
      <c r="GW57" s="214"/>
      <c r="GX57" s="214"/>
      <c r="GY57" s="214"/>
      <c r="GZ57" s="214"/>
      <c r="HA57" s="214"/>
      <c r="HB57" s="214"/>
      <c r="HC57" s="214"/>
      <c r="HD57" s="214"/>
      <c r="HE57" s="214"/>
      <c r="HF57" s="214"/>
      <c r="HG57" s="214"/>
      <c r="HH57" s="214"/>
      <c r="HI57" s="214"/>
      <c r="HJ57" s="214"/>
      <c r="HK57" s="214"/>
      <c r="HL57" s="214"/>
      <c r="HM57" s="214"/>
      <c r="HN57" s="214"/>
      <c r="HO57" s="214"/>
      <c r="HP57" s="214"/>
      <c r="HQ57" s="214"/>
      <c r="HR57" s="214"/>
      <c r="HS57" s="214"/>
      <c r="HT57" s="214"/>
      <c r="HU57" s="214"/>
      <c r="HV57" s="214"/>
      <c r="HW57" s="214"/>
      <c r="HX57" s="214"/>
      <c r="HY57" s="214"/>
      <c r="HZ57" s="214"/>
      <c r="IA57" s="214"/>
      <c r="IB57" s="214"/>
      <c r="IC57" s="214"/>
      <c r="ID57" s="214"/>
      <c r="IE57" s="214"/>
      <c r="IF57" s="214"/>
      <c r="IG57" s="214"/>
      <c r="IH57" s="214"/>
      <c r="II57" s="214"/>
      <c r="IJ57" s="214"/>
      <c r="IK57" s="214"/>
      <c r="IL57" s="214"/>
      <c r="IM57" s="214"/>
      <c r="IN57" s="214"/>
      <c r="IO57" s="214"/>
      <c r="IP57" s="214"/>
      <c r="IQ57" s="214"/>
      <c r="IR57" s="214"/>
      <c r="IS57" s="214"/>
      <c r="IT57" s="214"/>
      <c r="IU57" s="214"/>
      <c r="IV57" s="214"/>
      <c r="IW57" s="214"/>
      <c r="IX57" s="214"/>
      <c r="IY57" s="214"/>
      <c r="IZ57" s="214"/>
      <c r="JA57" s="214"/>
      <c r="JB57" s="214"/>
      <c r="JC57" s="214"/>
      <c r="JD57" s="214"/>
      <c r="JE57" s="214"/>
      <c r="JF57" s="214"/>
      <c r="JG57" s="214"/>
      <c r="JH57" s="214"/>
      <c r="JI57" s="214"/>
      <c r="JJ57" s="214"/>
      <c r="JK57" s="214"/>
      <c r="JL57" s="214"/>
      <c r="JM57" s="214"/>
      <c r="JN57" s="214"/>
      <c r="JO57" s="214"/>
      <c r="JP57" s="214"/>
      <c r="JQ57" s="214"/>
      <c r="JR57" s="214"/>
      <c r="JS57" s="214"/>
      <c r="JT57" s="214"/>
      <c r="JU57" s="214"/>
      <c r="JV57" s="214"/>
      <c r="JW57" s="214"/>
      <c r="JX57" s="214"/>
      <c r="JY57" s="214"/>
      <c r="JZ57" s="214"/>
      <c r="KA57" s="214"/>
      <c r="KB57" s="214"/>
      <c r="KC57" s="214"/>
      <c r="KD57" s="214"/>
      <c r="KE57" s="214"/>
      <c r="KF57" s="214"/>
      <c r="KG57" s="214"/>
      <c r="KH57" s="214"/>
      <c r="KI57" s="214"/>
      <c r="KJ57" s="214"/>
      <c r="KK57" s="214"/>
      <c r="KL57" s="214"/>
      <c r="KM57" s="214"/>
      <c r="KN57" s="214"/>
      <c r="KO57" s="214"/>
      <c r="KP57" s="214"/>
      <c r="KQ57" s="214"/>
      <c r="KR57" s="214"/>
      <c r="KS57" s="214"/>
      <c r="KT57" s="214"/>
      <c r="KU57" s="214"/>
      <c r="KV57" s="214"/>
      <c r="KW57" s="214"/>
      <c r="KX57" s="214"/>
      <c r="KY57" s="214"/>
      <c r="KZ57" s="214"/>
      <c r="LA57" s="214"/>
      <c r="LB57" s="214"/>
      <c r="LC57" s="214"/>
      <c r="LD57" s="214"/>
      <c r="LE57" s="214"/>
      <c r="LF57" s="214"/>
      <c r="LG57" s="214"/>
      <c r="LH57" s="214"/>
      <c r="LI57" s="214"/>
      <c r="LJ57" s="214"/>
      <c r="LK57" s="214"/>
      <c r="LL57" s="214"/>
      <c r="LM57" s="214"/>
      <c r="LN57" s="214"/>
      <c r="LO57" s="214"/>
      <c r="LP57" s="214"/>
      <c r="LQ57" s="214"/>
      <c r="LR57" s="214"/>
      <c r="LS57" s="214"/>
      <c r="LT57" s="214"/>
      <c r="LU57" s="214"/>
      <c r="LV57" s="214"/>
      <c r="LW57" s="214"/>
      <c r="LX57" s="214"/>
      <c r="LY57" s="214"/>
      <c r="LZ57" s="214"/>
      <c r="MA57" s="214"/>
      <c r="MB57" s="214"/>
      <c r="MC57" s="214"/>
      <c r="MD57" s="214"/>
      <c r="ME57" s="214"/>
      <c r="MF57" s="214"/>
      <c r="MG57" s="214"/>
      <c r="MH57" s="214"/>
      <c r="MI57" s="214"/>
      <c r="MJ57" s="214"/>
      <c r="MK57" s="214"/>
      <c r="ML57" s="214"/>
      <c r="MM57" s="214"/>
      <c r="MN57" s="214"/>
      <c r="MO57" s="214"/>
      <c r="MP57" s="214"/>
      <c r="MQ57" s="214"/>
      <c r="MR57" s="214"/>
      <c r="MS57" s="214"/>
      <c r="MT57" s="214"/>
      <c r="MU57" s="214"/>
      <c r="MV57" s="214"/>
      <c r="MW57" s="214"/>
      <c r="MX57" s="214"/>
      <c r="MY57" s="214"/>
      <c r="MZ57" s="214"/>
      <c r="NA57" s="214"/>
      <c r="NB57" s="214"/>
      <c r="NC57" s="214"/>
      <c r="ND57" s="214"/>
      <c r="NE57" s="214"/>
      <c r="NF57" s="214"/>
      <c r="NG57" s="214"/>
      <c r="NH57" s="214"/>
      <c r="NI57" s="214"/>
      <c r="NJ57" s="214"/>
      <c r="NK57" s="214"/>
      <c r="NL57" s="214"/>
      <c r="NM57" s="214"/>
      <c r="NN57" s="214"/>
      <c r="NO57" s="214"/>
      <c r="NP57" s="214"/>
      <c r="NQ57" s="214"/>
      <c r="NR57" s="214"/>
      <c r="NS57" s="214"/>
      <c r="NT57" s="214"/>
      <c r="NU57" s="214"/>
      <c r="NV57" s="214"/>
      <c r="NW57" s="214"/>
      <c r="NX57" s="214"/>
      <c r="NY57" s="214"/>
      <c r="NZ57" s="214"/>
      <c r="OA57" s="214"/>
      <c r="OB57" s="214"/>
      <c r="OC57" s="214"/>
      <c r="OD57" s="214"/>
      <c r="OE57" s="214"/>
      <c r="OF57" s="214"/>
      <c r="OG57" s="214"/>
      <c r="OH57" s="214"/>
      <c r="OI57" s="214"/>
      <c r="OJ57" s="214"/>
      <c r="OK57" s="214"/>
      <c r="OL57" s="214"/>
      <c r="OM57" s="214"/>
      <c r="ON57" s="214"/>
      <c r="OO57" s="214"/>
      <c r="OP57" s="214"/>
      <c r="OQ57" s="214"/>
      <c r="OR57" s="214"/>
      <c r="OS57" s="214"/>
      <c r="OT57" s="214"/>
      <c r="OU57" s="214"/>
      <c r="OV57" s="214"/>
      <c r="OW57" s="214"/>
      <c r="OX57" s="214"/>
      <c r="OY57" s="214"/>
      <c r="OZ57" s="214"/>
      <c r="PA57" s="214"/>
      <c r="PB57" s="214"/>
      <c r="PC57" s="214"/>
      <c r="PD57" s="214"/>
      <c r="PE57" s="214"/>
      <c r="PF57" s="214"/>
      <c r="PG57" s="214"/>
      <c r="PH57" s="214"/>
      <c r="PI57" s="214"/>
      <c r="PJ57" s="214"/>
      <c r="PK57" s="214"/>
      <c r="PL57" s="214"/>
      <c r="PM57" s="214"/>
      <c r="PN57" s="214"/>
      <c r="PO57" s="214"/>
      <c r="PP57" s="214"/>
      <c r="PQ57" s="214"/>
      <c r="PR57" s="214"/>
      <c r="PS57" s="214"/>
      <c r="PT57" s="214"/>
      <c r="PU57" s="214"/>
      <c r="PV57" s="214"/>
      <c r="PW57" s="214"/>
      <c r="PX57" s="214"/>
      <c r="PY57" s="214"/>
      <c r="PZ57" s="214"/>
      <c r="QA57" s="214"/>
      <c r="QB57" s="214"/>
      <c r="QC57" s="214"/>
      <c r="QD57" s="214"/>
      <c r="QE57" s="214"/>
      <c r="QF57" s="214"/>
      <c r="QG57" s="214"/>
      <c r="QH57" s="214"/>
      <c r="QI57" s="214"/>
      <c r="QJ57" s="214"/>
      <c r="QK57" s="214"/>
      <c r="QL57" s="214"/>
      <c r="QM57" s="214"/>
      <c r="QN57" s="214"/>
      <c r="QO57" s="214"/>
      <c r="QP57" s="214"/>
      <c r="QQ57" s="214"/>
      <c r="QR57" s="214"/>
      <c r="QS57" s="214"/>
      <c r="QT57" s="214"/>
      <c r="QU57" s="214"/>
      <c r="QV57" s="214"/>
      <c r="QW57" s="214"/>
      <c r="QX57" s="214"/>
      <c r="QY57" s="214"/>
      <c r="QZ57" s="214"/>
      <c r="RA57" s="214"/>
      <c r="RB57" s="214"/>
      <c r="RC57" s="214"/>
      <c r="RD57" s="214"/>
      <c r="RE57" s="214"/>
      <c r="RF57" s="214"/>
      <c r="RG57" s="214"/>
      <c r="RH57" s="214"/>
      <c r="RI57" s="214"/>
      <c r="RJ57" s="214"/>
      <c r="RK57" s="214"/>
      <c r="RL57" s="214"/>
      <c r="RM57" s="214"/>
      <c r="RN57" s="214"/>
      <c r="RO57" s="214"/>
      <c r="RP57" s="214"/>
      <c r="RQ57" s="214"/>
      <c r="RR57" s="214"/>
      <c r="RS57" s="214"/>
      <c r="RT57" s="214"/>
      <c r="RU57" s="214"/>
      <c r="RV57" s="214"/>
      <c r="RW57" s="214"/>
      <c r="RX57" s="214"/>
      <c r="RY57" s="214"/>
      <c r="RZ57" s="214"/>
      <c r="SA57" s="214"/>
      <c r="SB57" s="214"/>
      <c r="SC57" s="214"/>
      <c r="SD57" s="214"/>
      <c r="SE57" s="214"/>
      <c r="SF57" s="214"/>
      <c r="SG57" s="214"/>
      <c r="SH57" s="214"/>
      <c r="SI57" s="214"/>
      <c r="SJ57" s="214"/>
      <c r="SK57" s="214"/>
      <c r="SL57" s="214"/>
      <c r="SM57" s="214"/>
      <c r="SN57" s="214"/>
      <c r="SO57" s="214"/>
      <c r="SP57" s="214"/>
      <c r="SQ57" s="214"/>
      <c r="SR57" s="214"/>
      <c r="SS57" s="214"/>
      <c r="ST57" s="214"/>
      <c r="SU57" s="214"/>
      <c r="SV57" s="214"/>
      <c r="SW57" s="214"/>
      <c r="SX57" s="214"/>
      <c r="SY57" s="214"/>
      <c r="SZ57" s="214"/>
      <c r="TA57" s="214"/>
      <c r="TB57" s="214"/>
      <c r="TC57" s="214"/>
      <c r="TD57" s="214"/>
      <c r="TE57" s="214"/>
      <c r="TF57" s="214"/>
      <c r="TG57" s="214"/>
      <c r="TH57" s="214"/>
    </row>
    <row r="58" spans="1:528" s="72" customFormat="1" ht="15" customHeight="1" x14ac:dyDescent="0.25">
      <c r="A58" s="214"/>
      <c r="B58" s="213"/>
      <c r="C58" s="368"/>
      <c r="D58" s="24"/>
      <c r="E58" s="30"/>
      <c r="F58" s="30"/>
      <c r="G58" s="30"/>
      <c r="H58" s="104"/>
      <c r="I58" s="134"/>
      <c r="J58" s="101"/>
      <c r="K58" s="73"/>
      <c r="L58" s="73"/>
      <c r="M58" s="73"/>
      <c r="N58" s="14"/>
      <c r="O58" s="15"/>
      <c r="P58" s="16"/>
      <c r="Q58" s="180" t="s">
        <v>47</v>
      </c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4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4"/>
      <c r="DT58" s="214"/>
      <c r="DU58" s="214"/>
      <c r="DV58" s="214"/>
      <c r="DW58" s="214"/>
      <c r="DX58" s="214"/>
      <c r="DY58" s="214"/>
      <c r="DZ58" s="214"/>
      <c r="EA58" s="214"/>
      <c r="EB58" s="214"/>
      <c r="EC58" s="214"/>
      <c r="ED58" s="214"/>
      <c r="EE58" s="214"/>
      <c r="EF58" s="214"/>
      <c r="EG58" s="214"/>
      <c r="EH58" s="214"/>
      <c r="EI58" s="214"/>
      <c r="EJ58" s="214"/>
      <c r="EK58" s="214"/>
      <c r="EL58" s="214"/>
      <c r="EM58" s="214"/>
      <c r="EN58" s="214"/>
      <c r="EO58" s="214"/>
      <c r="EP58" s="214"/>
      <c r="EQ58" s="214"/>
      <c r="ER58" s="214"/>
      <c r="ES58" s="214"/>
      <c r="ET58" s="214"/>
      <c r="EU58" s="214"/>
      <c r="EV58" s="214"/>
      <c r="EW58" s="214"/>
      <c r="EX58" s="214"/>
      <c r="EY58" s="214"/>
      <c r="EZ58" s="214"/>
      <c r="FA58" s="214"/>
      <c r="FB58" s="214"/>
      <c r="FC58" s="214"/>
      <c r="FD58" s="214"/>
      <c r="FE58" s="214"/>
      <c r="FF58" s="214"/>
      <c r="FG58" s="214"/>
      <c r="FH58" s="214"/>
      <c r="FI58" s="214"/>
      <c r="FJ58" s="214"/>
      <c r="FK58" s="214"/>
      <c r="FL58" s="214"/>
      <c r="FM58" s="214"/>
      <c r="FN58" s="214"/>
      <c r="FO58" s="214"/>
      <c r="FP58" s="214"/>
      <c r="FQ58" s="214"/>
      <c r="FR58" s="214"/>
      <c r="FS58" s="214"/>
      <c r="FT58" s="214"/>
      <c r="FU58" s="214"/>
      <c r="FV58" s="214"/>
      <c r="FW58" s="214"/>
      <c r="FX58" s="214"/>
      <c r="FY58" s="214"/>
      <c r="FZ58" s="214"/>
      <c r="GA58" s="214"/>
      <c r="GB58" s="214"/>
      <c r="GC58" s="214"/>
      <c r="GD58" s="214"/>
      <c r="GE58" s="214"/>
      <c r="GF58" s="214"/>
      <c r="GG58" s="214"/>
      <c r="GH58" s="214"/>
      <c r="GI58" s="214"/>
      <c r="GJ58" s="214"/>
      <c r="GK58" s="214"/>
      <c r="GL58" s="214"/>
      <c r="GM58" s="214"/>
      <c r="GN58" s="214"/>
      <c r="GO58" s="214"/>
      <c r="GP58" s="214"/>
      <c r="GQ58" s="214"/>
      <c r="GR58" s="214"/>
      <c r="GS58" s="214"/>
      <c r="GT58" s="214"/>
      <c r="GU58" s="214"/>
      <c r="GV58" s="214"/>
      <c r="GW58" s="214"/>
      <c r="GX58" s="214"/>
      <c r="GY58" s="214"/>
      <c r="GZ58" s="214"/>
      <c r="HA58" s="214"/>
      <c r="HB58" s="214"/>
      <c r="HC58" s="214"/>
      <c r="HD58" s="214"/>
      <c r="HE58" s="214"/>
      <c r="HF58" s="214"/>
      <c r="HG58" s="214"/>
      <c r="HH58" s="214"/>
      <c r="HI58" s="214"/>
      <c r="HJ58" s="214"/>
      <c r="HK58" s="214"/>
      <c r="HL58" s="214"/>
      <c r="HM58" s="214"/>
      <c r="HN58" s="214"/>
      <c r="HO58" s="214"/>
      <c r="HP58" s="214"/>
      <c r="HQ58" s="214"/>
      <c r="HR58" s="214"/>
      <c r="HS58" s="214"/>
      <c r="HT58" s="214"/>
      <c r="HU58" s="214"/>
      <c r="HV58" s="214"/>
      <c r="HW58" s="214"/>
      <c r="HX58" s="214"/>
      <c r="HY58" s="214"/>
      <c r="HZ58" s="214"/>
      <c r="IA58" s="214"/>
      <c r="IB58" s="214"/>
      <c r="IC58" s="214"/>
      <c r="ID58" s="214"/>
      <c r="IE58" s="214"/>
      <c r="IF58" s="214"/>
      <c r="IG58" s="214"/>
      <c r="IH58" s="214"/>
      <c r="II58" s="214"/>
      <c r="IJ58" s="214"/>
      <c r="IK58" s="214"/>
      <c r="IL58" s="214"/>
      <c r="IM58" s="214"/>
      <c r="IN58" s="214"/>
      <c r="IO58" s="214"/>
      <c r="IP58" s="214"/>
      <c r="IQ58" s="214"/>
      <c r="IR58" s="214"/>
      <c r="IS58" s="214"/>
      <c r="IT58" s="214"/>
      <c r="IU58" s="214"/>
      <c r="IV58" s="214"/>
      <c r="IW58" s="214"/>
      <c r="IX58" s="214"/>
      <c r="IY58" s="214"/>
      <c r="IZ58" s="214"/>
      <c r="JA58" s="214"/>
      <c r="JB58" s="214"/>
      <c r="JC58" s="214"/>
      <c r="JD58" s="214"/>
      <c r="JE58" s="214"/>
      <c r="JF58" s="214"/>
      <c r="JG58" s="214"/>
      <c r="JH58" s="214"/>
      <c r="JI58" s="214"/>
      <c r="JJ58" s="214"/>
      <c r="JK58" s="214"/>
      <c r="JL58" s="214"/>
      <c r="JM58" s="214"/>
      <c r="JN58" s="214"/>
      <c r="JO58" s="214"/>
      <c r="JP58" s="214"/>
      <c r="JQ58" s="214"/>
      <c r="JR58" s="214"/>
      <c r="JS58" s="214"/>
      <c r="JT58" s="214"/>
      <c r="JU58" s="214"/>
      <c r="JV58" s="214"/>
      <c r="JW58" s="214"/>
      <c r="JX58" s="214"/>
      <c r="JY58" s="214"/>
      <c r="JZ58" s="214"/>
      <c r="KA58" s="214"/>
      <c r="KB58" s="214"/>
      <c r="KC58" s="214"/>
      <c r="KD58" s="214"/>
      <c r="KE58" s="214"/>
      <c r="KF58" s="214"/>
      <c r="KG58" s="214"/>
      <c r="KH58" s="214"/>
      <c r="KI58" s="214"/>
      <c r="KJ58" s="214"/>
      <c r="KK58" s="214"/>
      <c r="KL58" s="214"/>
      <c r="KM58" s="214"/>
      <c r="KN58" s="214"/>
      <c r="KO58" s="214"/>
      <c r="KP58" s="214"/>
      <c r="KQ58" s="214"/>
      <c r="KR58" s="214"/>
      <c r="KS58" s="214"/>
      <c r="KT58" s="214"/>
      <c r="KU58" s="214"/>
      <c r="KV58" s="214"/>
      <c r="KW58" s="214"/>
      <c r="KX58" s="214"/>
      <c r="KY58" s="214"/>
      <c r="KZ58" s="214"/>
      <c r="LA58" s="214"/>
      <c r="LB58" s="214"/>
      <c r="LC58" s="214"/>
      <c r="LD58" s="214"/>
      <c r="LE58" s="214"/>
      <c r="LF58" s="214"/>
      <c r="LG58" s="214"/>
      <c r="LH58" s="214"/>
      <c r="LI58" s="214"/>
      <c r="LJ58" s="214"/>
      <c r="LK58" s="214"/>
      <c r="LL58" s="214"/>
      <c r="LM58" s="214"/>
      <c r="LN58" s="214"/>
      <c r="LO58" s="214"/>
      <c r="LP58" s="214"/>
      <c r="LQ58" s="214"/>
      <c r="LR58" s="214"/>
      <c r="LS58" s="214"/>
      <c r="LT58" s="214"/>
      <c r="LU58" s="214"/>
      <c r="LV58" s="214"/>
      <c r="LW58" s="214"/>
      <c r="LX58" s="214"/>
      <c r="LY58" s="214"/>
      <c r="LZ58" s="214"/>
      <c r="MA58" s="214"/>
      <c r="MB58" s="214"/>
      <c r="MC58" s="214"/>
      <c r="MD58" s="214"/>
      <c r="ME58" s="214"/>
      <c r="MF58" s="214"/>
      <c r="MG58" s="214"/>
      <c r="MH58" s="214"/>
      <c r="MI58" s="214"/>
      <c r="MJ58" s="214"/>
      <c r="MK58" s="214"/>
      <c r="ML58" s="214"/>
      <c r="MM58" s="214"/>
      <c r="MN58" s="214"/>
      <c r="MO58" s="214"/>
      <c r="MP58" s="214"/>
      <c r="MQ58" s="214"/>
      <c r="MR58" s="214"/>
      <c r="MS58" s="214"/>
      <c r="MT58" s="214"/>
      <c r="MU58" s="214"/>
      <c r="MV58" s="214"/>
      <c r="MW58" s="214"/>
      <c r="MX58" s="214"/>
      <c r="MY58" s="214"/>
      <c r="MZ58" s="214"/>
      <c r="NA58" s="214"/>
      <c r="NB58" s="214"/>
      <c r="NC58" s="214"/>
      <c r="ND58" s="214"/>
      <c r="NE58" s="214"/>
      <c r="NF58" s="214"/>
      <c r="NG58" s="214"/>
      <c r="NH58" s="214"/>
      <c r="NI58" s="214"/>
      <c r="NJ58" s="214"/>
      <c r="NK58" s="214"/>
      <c r="NL58" s="214"/>
      <c r="NM58" s="214"/>
      <c r="NN58" s="214"/>
      <c r="NO58" s="214"/>
      <c r="NP58" s="214"/>
      <c r="NQ58" s="214"/>
      <c r="NR58" s="214"/>
      <c r="NS58" s="214"/>
      <c r="NT58" s="214"/>
      <c r="NU58" s="214"/>
      <c r="NV58" s="214"/>
      <c r="NW58" s="214"/>
      <c r="NX58" s="214"/>
      <c r="NY58" s="214"/>
      <c r="NZ58" s="214"/>
      <c r="OA58" s="214"/>
      <c r="OB58" s="214"/>
      <c r="OC58" s="214"/>
      <c r="OD58" s="214"/>
      <c r="OE58" s="214"/>
      <c r="OF58" s="214"/>
      <c r="OG58" s="214"/>
      <c r="OH58" s="214"/>
      <c r="OI58" s="214"/>
      <c r="OJ58" s="214"/>
      <c r="OK58" s="214"/>
      <c r="OL58" s="214"/>
      <c r="OM58" s="214"/>
      <c r="ON58" s="214"/>
      <c r="OO58" s="214"/>
      <c r="OP58" s="214"/>
      <c r="OQ58" s="214"/>
      <c r="OR58" s="214"/>
      <c r="OS58" s="214"/>
      <c r="OT58" s="214"/>
      <c r="OU58" s="214"/>
      <c r="OV58" s="214"/>
      <c r="OW58" s="214"/>
      <c r="OX58" s="214"/>
      <c r="OY58" s="214"/>
      <c r="OZ58" s="214"/>
      <c r="PA58" s="214"/>
      <c r="PB58" s="214"/>
      <c r="PC58" s="214"/>
      <c r="PD58" s="214"/>
      <c r="PE58" s="214"/>
      <c r="PF58" s="214"/>
      <c r="PG58" s="214"/>
      <c r="PH58" s="214"/>
      <c r="PI58" s="214"/>
      <c r="PJ58" s="214"/>
      <c r="PK58" s="214"/>
      <c r="PL58" s="214"/>
      <c r="PM58" s="214"/>
      <c r="PN58" s="214"/>
      <c r="PO58" s="214"/>
      <c r="PP58" s="214"/>
      <c r="PQ58" s="214"/>
      <c r="PR58" s="214"/>
      <c r="PS58" s="214"/>
      <c r="PT58" s="214"/>
      <c r="PU58" s="214"/>
      <c r="PV58" s="214"/>
      <c r="PW58" s="214"/>
      <c r="PX58" s="214"/>
      <c r="PY58" s="214"/>
      <c r="PZ58" s="214"/>
      <c r="QA58" s="214"/>
      <c r="QB58" s="214"/>
      <c r="QC58" s="214"/>
      <c r="QD58" s="214"/>
      <c r="QE58" s="214"/>
      <c r="QF58" s="214"/>
      <c r="QG58" s="214"/>
      <c r="QH58" s="214"/>
      <c r="QI58" s="214"/>
      <c r="QJ58" s="214"/>
      <c r="QK58" s="214"/>
      <c r="QL58" s="214"/>
      <c r="QM58" s="214"/>
      <c r="QN58" s="214"/>
      <c r="QO58" s="214"/>
      <c r="QP58" s="214"/>
      <c r="QQ58" s="214"/>
      <c r="QR58" s="214"/>
      <c r="QS58" s="214"/>
      <c r="QT58" s="214"/>
      <c r="QU58" s="214"/>
      <c r="QV58" s="214"/>
      <c r="QW58" s="214"/>
      <c r="QX58" s="214"/>
      <c r="QY58" s="214"/>
      <c r="QZ58" s="214"/>
      <c r="RA58" s="214"/>
      <c r="RB58" s="214"/>
      <c r="RC58" s="214"/>
      <c r="RD58" s="214"/>
      <c r="RE58" s="214"/>
      <c r="RF58" s="214"/>
      <c r="RG58" s="214"/>
      <c r="RH58" s="214"/>
      <c r="RI58" s="214"/>
      <c r="RJ58" s="214"/>
      <c r="RK58" s="214"/>
      <c r="RL58" s="214"/>
      <c r="RM58" s="214"/>
      <c r="RN58" s="214"/>
      <c r="RO58" s="214"/>
      <c r="RP58" s="214"/>
      <c r="RQ58" s="214"/>
      <c r="RR58" s="214"/>
      <c r="RS58" s="214"/>
      <c r="RT58" s="214"/>
      <c r="RU58" s="214"/>
      <c r="RV58" s="214"/>
      <c r="RW58" s="214"/>
      <c r="RX58" s="214"/>
      <c r="RY58" s="214"/>
      <c r="RZ58" s="214"/>
      <c r="SA58" s="214"/>
      <c r="SB58" s="214"/>
      <c r="SC58" s="214"/>
      <c r="SD58" s="214"/>
      <c r="SE58" s="214"/>
      <c r="SF58" s="214"/>
      <c r="SG58" s="214"/>
      <c r="SH58" s="214"/>
      <c r="SI58" s="214"/>
      <c r="SJ58" s="214"/>
      <c r="SK58" s="214"/>
      <c r="SL58" s="214"/>
      <c r="SM58" s="214"/>
      <c r="SN58" s="214"/>
      <c r="SO58" s="214"/>
      <c r="SP58" s="214"/>
      <c r="SQ58" s="214"/>
      <c r="SR58" s="214"/>
      <c r="SS58" s="214"/>
      <c r="ST58" s="214"/>
      <c r="SU58" s="214"/>
      <c r="SV58" s="214"/>
      <c r="SW58" s="214"/>
      <c r="SX58" s="214"/>
      <c r="SY58" s="214"/>
      <c r="SZ58" s="214"/>
      <c r="TA58" s="214"/>
      <c r="TB58" s="214"/>
      <c r="TC58" s="214"/>
      <c r="TD58" s="214"/>
      <c r="TE58" s="214"/>
      <c r="TF58" s="214"/>
      <c r="TG58" s="214"/>
      <c r="TH58" s="214"/>
    </row>
    <row r="59" spans="1:528" s="72" customFormat="1" ht="15" customHeight="1" x14ac:dyDescent="0.25">
      <c r="A59" s="214"/>
      <c r="B59" s="213"/>
      <c r="C59" s="368"/>
      <c r="D59" s="24"/>
      <c r="E59" s="30"/>
      <c r="F59" s="30"/>
      <c r="G59" s="30"/>
      <c r="H59" s="104"/>
      <c r="I59" s="134"/>
      <c r="J59" s="101"/>
      <c r="K59" s="73"/>
      <c r="L59" s="73"/>
      <c r="M59" s="73"/>
      <c r="N59" s="14"/>
      <c r="O59" s="15"/>
      <c r="P59" s="16"/>
      <c r="Q59" s="183" t="s">
        <v>48</v>
      </c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4"/>
      <c r="DY59" s="214"/>
      <c r="DZ59" s="214"/>
      <c r="EA59" s="214"/>
      <c r="EB59" s="214"/>
      <c r="EC59" s="214"/>
      <c r="ED59" s="214"/>
      <c r="EE59" s="214"/>
      <c r="EF59" s="214"/>
      <c r="EG59" s="214"/>
      <c r="EH59" s="214"/>
      <c r="EI59" s="214"/>
      <c r="EJ59" s="214"/>
      <c r="EK59" s="214"/>
      <c r="EL59" s="214"/>
      <c r="EM59" s="214"/>
      <c r="EN59" s="214"/>
      <c r="EO59" s="214"/>
      <c r="EP59" s="214"/>
      <c r="EQ59" s="214"/>
      <c r="ER59" s="214"/>
      <c r="ES59" s="214"/>
      <c r="ET59" s="214"/>
      <c r="EU59" s="214"/>
      <c r="EV59" s="214"/>
      <c r="EW59" s="214"/>
      <c r="EX59" s="214"/>
      <c r="EY59" s="214"/>
      <c r="EZ59" s="214"/>
      <c r="FA59" s="214"/>
      <c r="FB59" s="214"/>
      <c r="FC59" s="214"/>
      <c r="FD59" s="214"/>
      <c r="FE59" s="214"/>
      <c r="FF59" s="214"/>
      <c r="FG59" s="214"/>
      <c r="FH59" s="214"/>
      <c r="FI59" s="214"/>
      <c r="FJ59" s="214"/>
      <c r="FK59" s="214"/>
      <c r="FL59" s="214"/>
      <c r="FM59" s="214"/>
      <c r="FN59" s="214"/>
      <c r="FO59" s="214"/>
      <c r="FP59" s="214"/>
      <c r="FQ59" s="214"/>
      <c r="FR59" s="214"/>
      <c r="FS59" s="214"/>
      <c r="FT59" s="214"/>
      <c r="FU59" s="214"/>
      <c r="FV59" s="214"/>
      <c r="FW59" s="214"/>
      <c r="FX59" s="214"/>
      <c r="FY59" s="214"/>
      <c r="FZ59" s="214"/>
      <c r="GA59" s="214"/>
      <c r="GB59" s="214"/>
      <c r="GC59" s="214"/>
      <c r="GD59" s="214"/>
      <c r="GE59" s="214"/>
      <c r="GF59" s="214"/>
      <c r="GG59" s="214"/>
      <c r="GH59" s="214"/>
      <c r="GI59" s="214"/>
      <c r="GJ59" s="214"/>
      <c r="GK59" s="214"/>
      <c r="GL59" s="214"/>
      <c r="GM59" s="214"/>
      <c r="GN59" s="214"/>
      <c r="GO59" s="214"/>
      <c r="GP59" s="214"/>
      <c r="GQ59" s="214"/>
      <c r="GR59" s="214"/>
      <c r="GS59" s="214"/>
      <c r="GT59" s="214"/>
      <c r="GU59" s="214"/>
      <c r="GV59" s="214"/>
      <c r="GW59" s="214"/>
      <c r="GX59" s="214"/>
      <c r="GY59" s="214"/>
      <c r="GZ59" s="214"/>
      <c r="HA59" s="214"/>
      <c r="HB59" s="214"/>
      <c r="HC59" s="214"/>
      <c r="HD59" s="214"/>
      <c r="HE59" s="214"/>
      <c r="HF59" s="214"/>
      <c r="HG59" s="214"/>
      <c r="HH59" s="214"/>
      <c r="HI59" s="214"/>
      <c r="HJ59" s="214"/>
      <c r="HK59" s="214"/>
      <c r="HL59" s="214"/>
      <c r="HM59" s="214"/>
      <c r="HN59" s="214"/>
      <c r="HO59" s="214"/>
      <c r="HP59" s="214"/>
      <c r="HQ59" s="214"/>
      <c r="HR59" s="214"/>
      <c r="HS59" s="214"/>
      <c r="HT59" s="214"/>
      <c r="HU59" s="214"/>
      <c r="HV59" s="214"/>
      <c r="HW59" s="214"/>
      <c r="HX59" s="214"/>
      <c r="HY59" s="214"/>
      <c r="HZ59" s="214"/>
      <c r="IA59" s="214"/>
      <c r="IB59" s="214"/>
      <c r="IC59" s="214"/>
      <c r="ID59" s="214"/>
      <c r="IE59" s="214"/>
      <c r="IF59" s="214"/>
      <c r="IG59" s="214"/>
      <c r="IH59" s="214"/>
      <c r="II59" s="214"/>
      <c r="IJ59" s="214"/>
      <c r="IK59" s="214"/>
      <c r="IL59" s="214"/>
      <c r="IM59" s="214"/>
      <c r="IN59" s="214"/>
      <c r="IO59" s="214"/>
      <c r="IP59" s="214"/>
      <c r="IQ59" s="214"/>
      <c r="IR59" s="214"/>
      <c r="IS59" s="214"/>
      <c r="IT59" s="214"/>
      <c r="IU59" s="214"/>
      <c r="IV59" s="214"/>
      <c r="IW59" s="214"/>
      <c r="IX59" s="214"/>
      <c r="IY59" s="214"/>
      <c r="IZ59" s="214"/>
      <c r="JA59" s="214"/>
      <c r="JB59" s="214"/>
      <c r="JC59" s="214"/>
      <c r="JD59" s="214"/>
      <c r="JE59" s="214"/>
      <c r="JF59" s="214"/>
      <c r="JG59" s="214"/>
      <c r="JH59" s="214"/>
      <c r="JI59" s="214"/>
      <c r="JJ59" s="214"/>
      <c r="JK59" s="214"/>
      <c r="JL59" s="214"/>
      <c r="JM59" s="214"/>
      <c r="JN59" s="214"/>
      <c r="JO59" s="214"/>
      <c r="JP59" s="214"/>
      <c r="JQ59" s="214"/>
      <c r="JR59" s="214"/>
      <c r="JS59" s="214"/>
      <c r="JT59" s="214"/>
      <c r="JU59" s="214"/>
      <c r="JV59" s="214"/>
      <c r="JW59" s="214"/>
      <c r="JX59" s="214"/>
      <c r="JY59" s="214"/>
      <c r="JZ59" s="214"/>
      <c r="KA59" s="214"/>
      <c r="KB59" s="214"/>
      <c r="KC59" s="214"/>
      <c r="KD59" s="214"/>
      <c r="KE59" s="214"/>
      <c r="KF59" s="214"/>
      <c r="KG59" s="214"/>
      <c r="KH59" s="214"/>
      <c r="KI59" s="214"/>
      <c r="KJ59" s="214"/>
      <c r="KK59" s="214"/>
      <c r="KL59" s="214"/>
      <c r="KM59" s="214"/>
      <c r="KN59" s="214"/>
      <c r="KO59" s="214"/>
      <c r="KP59" s="214"/>
      <c r="KQ59" s="214"/>
      <c r="KR59" s="214"/>
      <c r="KS59" s="214"/>
      <c r="KT59" s="214"/>
      <c r="KU59" s="214"/>
      <c r="KV59" s="214"/>
      <c r="KW59" s="214"/>
      <c r="KX59" s="214"/>
      <c r="KY59" s="214"/>
      <c r="KZ59" s="214"/>
      <c r="LA59" s="214"/>
      <c r="LB59" s="214"/>
      <c r="LC59" s="214"/>
      <c r="LD59" s="214"/>
      <c r="LE59" s="214"/>
      <c r="LF59" s="214"/>
      <c r="LG59" s="214"/>
      <c r="LH59" s="214"/>
      <c r="LI59" s="214"/>
      <c r="LJ59" s="214"/>
      <c r="LK59" s="214"/>
      <c r="LL59" s="214"/>
      <c r="LM59" s="214"/>
      <c r="LN59" s="214"/>
      <c r="LO59" s="214"/>
      <c r="LP59" s="214"/>
      <c r="LQ59" s="214"/>
      <c r="LR59" s="214"/>
      <c r="LS59" s="214"/>
      <c r="LT59" s="214"/>
      <c r="LU59" s="214"/>
      <c r="LV59" s="214"/>
      <c r="LW59" s="214"/>
      <c r="LX59" s="214"/>
      <c r="LY59" s="214"/>
      <c r="LZ59" s="214"/>
      <c r="MA59" s="214"/>
      <c r="MB59" s="214"/>
      <c r="MC59" s="214"/>
      <c r="MD59" s="214"/>
      <c r="ME59" s="214"/>
      <c r="MF59" s="214"/>
      <c r="MG59" s="214"/>
      <c r="MH59" s="214"/>
      <c r="MI59" s="214"/>
      <c r="MJ59" s="214"/>
      <c r="MK59" s="214"/>
      <c r="ML59" s="214"/>
      <c r="MM59" s="214"/>
      <c r="MN59" s="214"/>
      <c r="MO59" s="214"/>
      <c r="MP59" s="214"/>
      <c r="MQ59" s="214"/>
      <c r="MR59" s="214"/>
      <c r="MS59" s="214"/>
      <c r="MT59" s="214"/>
      <c r="MU59" s="214"/>
      <c r="MV59" s="214"/>
      <c r="MW59" s="214"/>
      <c r="MX59" s="214"/>
      <c r="MY59" s="214"/>
      <c r="MZ59" s="214"/>
      <c r="NA59" s="214"/>
      <c r="NB59" s="214"/>
      <c r="NC59" s="214"/>
      <c r="ND59" s="214"/>
      <c r="NE59" s="214"/>
      <c r="NF59" s="214"/>
      <c r="NG59" s="214"/>
      <c r="NH59" s="214"/>
      <c r="NI59" s="214"/>
      <c r="NJ59" s="214"/>
      <c r="NK59" s="214"/>
      <c r="NL59" s="214"/>
      <c r="NM59" s="214"/>
      <c r="NN59" s="214"/>
      <c r="NO59" s="214"/>
      <c r="NP59" s="214"/>
      <c r="NQ59" s="214"/>
      <c r="NR59" s="214"/>
      <c r="NS59" s="214"/>
      <c r="NT59" s="214"/>
      <c r="NU59" s="214"/>
      <c r="NV59" s="214"/>
      <c r="NW59" s="214"/>
      <c r="NX59" s="214"/>
      <c r="NY59" s="214"/>
      <c r="NZ59" s="214"/>
      <c r="OA59" s="214"/>
      <c r="OB59" s="214"/>
      <c r="OC59" s="214"/>
      <c r="OD59" s="214"/>
      <c r="OE59" s="214"/>
      <c r="OF59" s="214"/>
      <c r="OG59" s="214"/>
      <c r="OH59" s="214"/>
      <c r="OI59" s="214"/>
      <c r="OJ59" s="214"/>
      <c r="OK59" s="214"/>
      <c r="OL59" s="214"/>
      <c r="OM59" s="214"/>
      <c r="ON59" s="214"/>
      <c r="OO59" s="214"/>
      <c r="OP59" s="214"/>
      <c r="OQ59" s="214"/>
      <c r="OR59" s="214"/>
      <c r="OS59" s="214"/>
      <c r="OT59" s="214"/>
      <c r="OU59" s="214"/>
      <c r="OV59" s="214"/>
      <c r="OW59" s="214"/>
      <c r="OX59" s="214"/>
      <c r="OY59" s="214"/>
      <c r="OZ59" s="214"/>
      <c r="PA59" s="214"/>
      <c r="PB59" s="214"/>
      <c r="PC59" s="214"/>
      <c r="PD59" s="214"/>
      <c r="PE59" s="214"/>
      <c r="PF59" s="214"/>
      <c r="PG59" s="214"/>
      <c r="PH59" s="214"/>
      <c r="PI59" s="214"/>
      <c r="PJ59" s="214"/>
      <c r="PK59" s="214"/>
      <c r="PL59" s="214"/>
      <c r="PM59" s="214"/>
      <c r="PN59" s="214"/>
      <c r="PO59" s="214"/>
      <c r="PP59" s="214"/>
      <c r="PQ59" s="214"/>
      <c r="PR59" s="214"/>
      <c r="PS59" s="214"/>
      <c r="PT59" s="214"/>
      <c r="PU59" s="214"/>
      <c r="PV59" s="214"/>
      <c r="PW59" s="214"/>
      <c r="PX59" s="214"/>
      <c r="PY59" s="214"/>
      <c r="PZ59" s="214"/>
      <c r="QA59" s="214"/>
      <c r="QB59" s="214"/>
      <c r="QC59" s="214"/>
      <c r="QD59" s="214"/>
      <c r="QE59" s="214"/>
      <c r="QF59" s="214"/>
      <c r="QG59" s="214"/>
      <c r="QH59" s="214"/>
      <c r="QI59" s="214"/>
      <c r="QJ59" s="214"/>
      <c r="QK59" s="214"/>
      <c r="QL59" s="214"/>
      <c r="QM59" s="214"/>
      <c r="QN59" s="214"/>
      <c r="QO59" s="214"/>
      <c r="QP59" s="214"/>
      <c r="QQ59" s="214"/>
      <c r="QR59" s="214"/>
      <c r="QS59" s="214"/>
      <c r="QT59" s="214"/>
      <c r="QU59" s="214"/>
      <c r="QV59" s="214"/>
      <c r="QW59" s="214"/>
      <c r="QX59" s="214"/>
      <c r="QY59" s="214"/>
      <c r="QZ59" s="214"/>
      <c r="RA59" s="214"/>
      <c r="RB59" s="214"/>
      <c r="RC59" s="214"/>
      <c r="RD59" s="214"/>
      <c r="RE59" s="214"/>
      <c r="RF59" s="214"/>
      <c r="RG59" s="214"/>
      <c r="RH59" s="214"/>
      <c r="RI59" s="214"/>
      <c r="RJ59" s="214"/>
      <c r="RK59" s="214"/>
      <c r="RL59" s="214"/>
      <c r="RM59" s="214"/>
      <c r="RN59" s="214"/>
      <c r="RO59" s="214"/>
      <c r="RP59" s="214"/>
      <c r="RQ59" s="214"/>
      <c r="RR59" s="214"/>
      <c r="RS59" s="214"/>
      <c r="RT59" s="214"/>
      <c r="RU59" s="214"/>
      <c r="RV59" s="214"/>
      <c r="RW59" s="214"/>
      <c r="RX59" s="214"/>
      <c r="RY59" s="214"/>
      <c r="RZ59" s="214"/>
      <c r="SA59" s="214"/>
      <c r="SB59" s="214"/>
      <c r="SC59" s="214"/>
      <c r="SD59" s="214"/>
      <c r="SE59" s="214"/>
      <c r="SF59" s="214"/>
      <c r="SG59" s="214"/>
      <c r="SH59" s="214"/>
      <c r="SI59" s="214"/>
      <c r="SJ59" s="214"/>
      <c r="SK59" s="214"/>
      <c r="SL59" s="214"/>
      <c r="SM59" s="214"/>
      <c r="SN59" s="214"/>
      <c r="SO59" s="214"/>
      <c r="SP59" s="214"/>
      <c r="SQ59" s="214"/>
      <c r="SR59" s="214"/>
      <c r="SS59" s="214"/>
      <c r="ST59" s="214"/>
      <c r="SU59" s="214"/>
      <c r="SV59" s="214"/>
      <c r="SW59" s="214"/>
      <c r="SX59" s="214"/>
      <c r="SY59" s="214"/>
      <c r="SZ59" s="214"/>
      <c r="TA59" s="214"/>
      <c r="TB59" s="214"/>
      <c r="TC59" s="214"/>
      <c r="TD59" s="214"/>
      <c r="TE59" s="214"/>
      <c r="TF59" s="214"/>
      <c r="TG59" s="214"/>
      <c r="TH59" s="214"/>
    </row>
    <row r="60" spans="1:528" s="72" customFormat="1" ht="15" customHeight="1" thickBot="1" x14ac:dyDescent="0.3">
      <c r="A60" s="214"/>
      <c r="B60" s="213"/>
      <c r="C60" s="368"/>
      <c r="D60" s="24"/>
      <c r="E60" s="30"/>
      <c r="F60" s="30"/>
      <c r="G60" s="30"/>
      <c r="H60" s="104"/>
      <c r="I60" s="134"/>
      <c r="J60" s="101"/>
      <c r="K60" s="73"/>
      <c r="L60" s="73"/>
      <c r="M60" s="73"/>
      <c r="N60" s="14"/>
      <c r="O60" s="15"/>
      <c r="P60" s="16"/>
      <c r="Q60" s="116" t="s">
        <v>42</v>
      </c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214"/>
      <c r="DV60" s="214"/>
      <c r="DW60" s="214"/>
      <c r="DX60" s="214"/>
      <c r="DY60" s="214"/>
      <c r="DZ60" s="214"/>
      <c r="EA60" s="214"/>
      <c r="EB60" s="214"/>
      <c r="EC60" s="214"/>
      <c r="ED60" s="214"/>
      <c r="EE60" s="214"/>
      <c r="EF60" s="214"/>
      <c r="EG60" s="214"/>
      <c r="EH60" s="214"/>
      <c r="EI60" s="214"/>
      <c r="EJ60" s="214"/>
      <c r="EK60" s="214"/>
      <c r="EL60" s="214"/>
      <c r="EM60" s="214"/>
      <c r="EN60" s="214"/>
      <c r="EO60" s="214"/>
      <c r="EP60" s="214"/>
      <c r="EQ60" s="214"/>
      <c r="ER60" s="214"/>
      <c r="ES60" s="214"/>
      <c r="ET60" s="214"/>
      <c r="EU60" s="214"/>
      <c r="EV60" s="214"/>
      <c r="EW60" s="214"/>
      <c r="EX60" s="214"/>
      <c r="EY60" s="214"/>
      <c r="EZ60" s="214"/>
      <c r="FA60" s="214"/>
      <c r="FB60" s="214"/>
      <c r="FC60" s="214"/>
      <c r="FD60" s="214"/>
      <c r="FE60" s="214"/>
      <c r="FF60" s="214"/>
      <c r="FG60" s="214"/>
      <c r="FH60" s="214"/>
      <c r="FI60" s="214"/>
      <c r="FJ60" s="214"/>
      <c r="FK60" s="214"/>
      <c r="FL60" s="214"/>
      <c r="FM60" s="214"/>
      <c r="FN60" s="214"/>
      <c r="FO60" s="214"/>
      <c r="FP60" s="214"/>
      <c r="FQ60" s="214"/>
      <c r="FR60" s="214"/>
      <c r="FS60" s="214"/>
      <c r="FT60" s="214"/>
      <c r="FU60" s="214"/>
      <c r="FV60" s="214"/>
      <c r="FW60" s="214"/>
      <c r="FX60" s="214"/>
      <c r="FY60" s="214"/>
      <c r="FZ60" s="214"/>
      <c r="GA60" s="214"/>
      <c r="GB60" s="214"/>
      <c r="GC60" s="214"/>
      <c r="GD60" s="214"/>
      <c r="GE60" s="214"/>
      <c r="GF60" s="214"/>
      <c r="GG60" s="214"/>
      <c r="GH60" s="214"/>
      <c r="GI60" s="214"/>
      <c r="GJ60" s="214"/>
      <c r="GK60" s="214"/>
      <c r="GL60" s="214"/>
      <c r="GM60" s="214"/>
      <c r="GN60" s="214"/>
      <c r="GO60" s="214"/>
      <c r="GP60" s="214"/>
      <c r="GQ60" s="214"/>
      <c r="GR60" s="214"/>
      <c r="GS60" s="214"/>
      <c r="GT60" s="214"/>
      <c r="GU60" s="214"/>
      <c r="GV60" s="214"/>
      <c r="GW60" s="214"/>
      <c r="GX60" s="214"/>
      <c r="GY60" s="214"/>
      <c r="GZ60" s="214"/>
      <c r="HA60" s="214"/>
      <c r="HB60" s="214"/>
      <c r="HC60" s="214"/>
      <c r="HD60" s="214"/>
      <c r="HE60" s="214"/>
      <c r="HF60" s="214"/>
      <c r="HG60" s="214"/>
      <c r="HH60" s="214"/>
      <c r="HI60" s="214"/>
      <c r="HJ60" s="214"/>
      <c r="HK60" s="214"/>
      <c r="HL60" s="214"/>
      <c r="HM60" s="214"/>
      <c r="HN60" s="214"/>
      <c r="HO60" s="214"/>
      <c r="HP60" s="214"/>
      <c r="HQ60" s="214"/>
      <c r="HR60" s="214"/>
      <c r="HS60" s="214"/>
      <c r="HT60" s="214"/>
      <c r="HU60" s="214"/>
      <c r="HV60" s="214"/>
      <c r="HW60" s="214"/>
      <c r="HX60" s="214"/>
      <c r="HY60" s="214"/>
      <c r="HZ60" s="214"/>
      <c r="IA60" s="214"/>
      <c r="IB60" s="214"/>
      <c r="IC60" s="214"/>
      <c r="ID60" s="214"/>
      <c r="IE60" s="214"/>
      <c r="IF60" s="214"/>
      <c r="IG60" s="214"/>
      <c r="IH60" s="214"/>
      <c r="II60" s="214"/>
      <c r="IJ60" s="214"/>
      <c r="IK60" s="214"/>
      <c r="IL60" s="214"/>
      <c r="IM60" s="214"/>
      <c r="IN60" s="214"/>
      <c r="IO60" s="214"/>
      <c r="IP60" s="214"/>
      <c r="IQ60" s="214"/>
      <c r="IR60" s="214"/>
      <c r="IS60" s="214"/>
      <c r="IT60" s="214"/>
      <c r="IU60" s="214"/>
      <c r="IV60" s="214"/>
      <c r="IW60" s="214"/>
      <c r="IX60" s="214"/>
      <c r="IY60" s="214"/>
      <c r="IZ60" s="214"/>
      <c r="JA60" s="214"/>
      <c r="JB60" s="214"/>
      <c r="JC60" s="214"/>
      <c r="JD60" s="214"/>
      <c r="JE60" s="214"/>
      <c r="JF60" s="214"/>
      <c r="JG60" s="214"/>
      <c r="JH60" s="214"/>
      <c r="JI60" s="214"/>
      <c r="JJ60" s="214"/>
      <c r="JK60" s="214"/>
      <c r="JL60" s="214"/>
      <c r="JM60" s="214"/>
      <c r="JN60" s="214"/>
      <c r="JO60" s="214"/>
      <c r="JP60" s="214"/>
      <c r="JQ60" s="214"/>
      <c r="JR60" s="214"/>
      <c r="JS60" s="214"/>
      <c r="JT60" s="214"/>
      <c r="JU60" s="214"/>
      <c r="JV60" s="214"/>
      <c r="JW60" s="214"/>
      <c r="JX60" s="214"/>
      <c r="JY60" s="214"/>
      <c r="JZ60" s="214"/>
      <c r="KA60" s="214"/>
      <c r="KB60" s="214"/>
      <c r="KC60" s="214"/>
      <c r="KD60" s="214"/>
      <c r="KE60" s="214"/>
      <c r="KF60" s="214"/>
      <c r="KG60" s="214"/>
      <c r="KH60" s="214"/>
      <c r="KI60" s="214"/>
      <c r="KJ60" s="214"/>
      <c r="KK60" s="214"/>
      <c r="KL60" s="214"/>
      <c r="KM60" s="214"/>
      <c r="KN60" s="214"/>
      <c r="KO60" s="214"/>
      <c r="KP60" s="214"/>
      <c r="KQ60" s="214"/>
      <c r="KR60" s="214"/>
      <c r="KS60" s="214"/>
      <c r="KT60" s="214"/>
      <c r="KU60" s="214"/>
      <c r="KV60" s="214"/>
      <c r="KW60" s="214"/>
      <c r="KX60" s="214"/>
      <c r="KY60" s="214"/>
      <c r="KZ60" s="214"/>
      <c r="LA60" s="214"/>
      <c r="LB60" s="214"/>
      <c r="LC60" s="214"/>
      <c r="LD60" s="214"/>
      <c r="LE60" s="214"/>
      <c r="LF60" s="214"/>
      <c r="LG60" s="214"/>
      <c r="LH60" s="214"/>
      <c r="LI60" s="214"/>
      <c r="LJ60" s="214"/>
      <c r="LK60" s="214"/>
      <c r="LL60" s="214"/>
      <c r="LM60" s="214"/>
      <c r="LN60" s="214"/>
      <c r="LO60" s="214"/>
      <c r="LP60" s="214"/>
      <c r="LQ60" s="214"/>
      <c r="LR60" s="214"/>
      <c r="LS60" s="214"/>
      <c r="LT60" s="214"/>
      <c r="LU60" s="214"/>
      <c r="LV60" s="214"/>
      <c r="LW60" s="214"/>
      <c r="LX60" s="214"/>
      <c r="LY60" s="214"/>
      <c r="LZ60" s="214"/>
      <c r="MA60" s="214"/>
      <c r="MB60" s="214"/>
      <c r="MC60" s="214"/>
      <c r="MD60" s="214"/>
      <c r="ME60" s="214"/>
      <c r="MF60" s="214"/>
      <c r="MG60" s="214"/>
      <c r="MH60" s="214"/>
      <c r="MI60" s="214"/>
      <c r="MJ60" s="214"/>
      <c r="MK60" s="214"/>
      <c r="ML60" s="214"/>
      <c r="MM60" s="214"/>
      <c r="MN60" s="214"/>
      <c r="MO60" s="214"/>
      <c r="MP60" s="214"/>
      <c r="MQ60" s="214"/>
      <c r="MR60" s="214"/>
      <c r="MS60" s="214"/>
      <c r="MT60" s="214"/>
      <c r="MU60" s="214"/>
      <c r="MV60" s="214"/>
      <c r="MW60" s="214"/>
      <c r="MX60" s="214"/>
      <c r="MY60" s="214"/>
      <c r="MZ60" s="214"/>
      <c r="NA60" s="214"/>
      <c r="NB60" s="214"/>
      <c r="NC60" s="214"/>
      <c r="ND60" s="214"/>
      <c r="NE60" s="214"/>
      <c r="NF60" s="214"/>
      <c r="NG60" s="214"/>
      <c r="NH60" s="214"/>
      <c r="NI60" s="214"/>
      <c r="NJ60" s="214"/>
      <c r="NK60" s="214"/>
      <c r="NL60" s="214"/>
      <c r="NM60" s="214"/>
      <c r="NN60" s="214"/>
      <c r="NO60" s="214"/>
      <c r="NP60" s="214"/>
      <c r="NQ60" s="214"/>
      <c r="NR60" s="214"/>
      <c r="NS60" s="214"/>
      <c r="NT60" s="214"/>
      <c r="NU60" s="214"/>
      <c r="NV60" s="214"/>
      <c r="NW60" s="214"/>
      <c r="NX60" s="214"/>
      <c r="NY60" s="214"/>
      <c r="NZ60" s="214"/>
      <c r="OA60" s="214"/>
      <c r="OB60" s="214"/>
      <c r="OC60" s="214"/>
      <c r="OD60" s="214"/>
      <c r="OE60" s="214"/>
      <c r="OF60" s="214"/>
      <c r="OG60" s="214"/>
      <c r="OH60" s="214"/>
      <c r="OI60" s="214"/>
      <c r="OJ60" s="214"/>
      <c r="OK60" s="214"/>
      <c r="OL60" s="214"/>
      <c r="OM60" s="214"/>
      <c r="ON60" s="214"/>
      <c r="OO60" s="214"/>
      <c r="OP60" s="214"/>
      <c r="OQ60" s="214"/>
      <c r="OR60" s="214"/>
      <c r="OS60" s="214"/>
      <c r="OT60" s="214"/>
      <c r="OU60" s="214"/>
      <c r="OV60" s="214"/>
      <c r="OW60" s="214"/>
      <c r="OX60" s="214"/>
      <c r="OY60" s="214"/>
      <c r="OZ60" s="214"/>
      <c r="PA60" s="214"/>
      <c r="PB60" s="214"/>
      <c r="PC60" s="214"/>
      <c r="PD60" s="214"/>
      <c r="PE60" s="214"/>
      <c r="PF60" s="214"/>
      <c r="PG60" s="214"/>
      <c r="PH60" s="214"/>
      <c r="PI60" s="214"/>
      <c r="PJ60" s="214"/>
      <c r="PK60" s="214"/>
      <c r="PL60" s="214"/>
      <c r="PM60" s="214"/>
      <c r="PN60" s="214"/>
      <c r="PO60" s="214"/>
      <c r="PP60" s="214"/>
      <c r="PQ60" s="214"/>
      <c r="PR60" s="214"/>
      <c r="PS60" s="214"/>
      <c r="PT60" s="214"/>
      <c r="PU60" s="214"/>
      <c r="PV60" s="214"/>
      <c r="PW60" s="214"/>
      <c r="PX60" s="214"/>
      <c r="PY60" s="214"/>
      <c r="PZ60" s="214"/>
      <c r="QA60" s="214"/>
      <c r="QB60" s="214"/>
      <c r="QC60" s="214"/>
      <c r="QD60" s="214"/>
      <c r="QE60" s="214"/>
      <c r="QF60" s="214"/>
      <c r="QG60" s="214"/>
      <c r="QH60" s="214"/>
      <c r="QI60" s="214"/>
      <c r="QJ60" s="214"/>
      <c r="QK60" s="214"/>
      <c r="QL60" s="214"/>
      <c r="QM60" s="214"/>
      <c r="QN60" s="214"/>
      <c r="QO60" s="214"/>
      <c r="QP60" s="214"/>
      <c r="QQ60" s="214"/>
      <c r="QR60" s="214"/>
      <c r="QS60" s="214"/>
      <c r="QT60" s="214"/>
      <c r="QU60" s="214"/>
      <c r="QV60" s="214"/>
      <c r="QW60" s="214"/>
      <c r="QX60" s="214"/>
      <c r="QY60" s="214"/>
      <c r="QZ60" s="214"/>
      <c r="RA60" s="214"/>
      <c r="RB60" s="214"/>
      <c r="RC60" s="214"/>
      <c r="RD60" s="214"/>
      <c r="RE60" s="214"/>
      <c r="RF60" s="214"/>
      <c r="RG60" s="214"/>
      <c r="RH60" s="214"/>
      <c r="RI60" s="214"/>
      <c r="RJ60" s="214"/>
      <c r="RK60" s="214"/>
      <c r="RL60" s="214"/>
      <c r="RM60" s="214"/>
      <c r="RN60" s="214"/>
      <c r="RO60" s="214"/>
      <c r="RP60" s="214"/>
      <c r="RQ60" s="214"/>
      <c r="RR60" s="214"/>
      <c r="RS60" s="214"/>
      <c r="RT60" s="214"/>
      <c r="RU60" s="214"/>
      <c r="RV60" s="214"/>
      <c r="RW60" s="214"/>
      <c r="RX60" s="214"/>
      <c r="RY60" s="214"/>
      <c r="RZ60" s="214"/>
      <c r="SA60" s="214"/>
      <c r="SB60" s="214"/>
      <c r="SC60" s="214"/>
      <c r="SD60" s="214"/>
      <c r="SE60" s="214"/>
      <c r="SF60" s="214"/>
      <c r="SG60" s="214"/>
      <c r="SH60" s="214"/>
      <c r="SI60" s="214"/>
      <c r="SJ60" s="214"/>
      <c r="SK60" s="214"/>
      <c r="SL60" s="214"/>
      <c r="SM60" s="214"/>
      <c r="SN60" s="214"/>
      <c r="SO60" s="214"/>
      <c r="SP60" s="214"/>
      <c r="SQ60" s="214"/>
      <c r="SR60" s="214"/>
      <c r="SS60" s="214"/>
      <c r="ST60" s="214"/>
      <c r="SU60" s="214"/>
      <c r="SV60" s="214"/>
      <c r="SW60" s="214"/>
      <c r="SX60" s="214"/>
      <c r="SY60" s="214"/>
      <c r="SZ60" s="214"/>
      <c r="TA60" s="214"/>
      <c r="TB60" s="214"/>
      <c r="TC60" s="214"/>
      <c r="TD60" s="214"/>
      <c r="TE60" s="214"/>
      <c r="TF60" s="214"/>
      <c r="TG60" s="214"/>
      <c r="TH60" s="214"/>
    </row>
    <row r="61" spans="1:528" s="72" customFormat="1" ht="15" customHeight="1" x14ac:dyDescent="0.25">
      <c r="A61" s="214"/>
      <c r="B61" s="213"/>
      <c r="C61" s="429" t="s">
        <v>49</v>
      </c>
      <c r="D61" s="139" t="s">
        <v>35</v>
      </c>
      <c r="E61" s="27"/>
      <c r="F61" s="9"/>
      <c r="G61" s="137"/>
      <c r="H61" s="100">
        <f>SUMIF(E61:G61,"&gt;0")</f>
        <v>0</v>
      </c>
      <c r="I61" s="70">
        <f>COUNTIF(E61:G61,"a")</f>
        <v>0</v>
      </c>
      <c r="J61" s="106"/>
      <c r="K61" s="131"/>
      <c r="L61" s="131"/>
      <c r="M61" s="131"/>
      <c r="N61" s="10"/>
      <c r="O61" s="11"/>
      <c r="P61" s="12"/>
      <c r="Q61" s="171" t="s">
        <v>50</v>
      </c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4"/>
      <c r="ES61" s="214"/>
      <c r="ET61" s="214"/>
      <c r="EU61" s="214"/>
      <c r="EV61" s="214"/>
      <c r="EW61" s="214"/>
      <c r="EX61" s="214"/>
      <c r="EY61" s="214"/>
      <c r="EZ61" s="214"/>
      <c r="FA61" s="214"/>
      <c r="FB61" s="214"/>
      <c r="FC61" s="214"/>
      <c r="FD61" s="214"/>
      <c r="FE61" s="214"/>
      <c r="FF61" s="214"/>
      <c r="FG61" s="214"/>
      <c r="FH61" s="214"/>
      <c r="FI61" s="214"/>
      <c r="FJ61" s="214"/>
      <c r="FK61" s="214"/>
      <c r="FL61" s="214"/>
      <c r="FM61" s="214"/>
      <c r="FN61" s="214"/>
      <c r="FO61" s="214"/>
      <c r="FP61" s="214"/>
      <c r="FQ61" s="214"/>
      <c r="FR61" s="214"/>
      <c r="FS61" s="214"/>
      <c r="FT61" s="214"/>
      <c r="FU61" s="214"/>
      <c r="FV61" s="214"/>
      <c r="FW61" s="214"/>
      <c r="FX61" s="214"/>
      <c r="FY61" s="214"/>
      <c r="FZ61" s="214"/>
      <c r="GA61" s="214"/>
      <c r="GB61" s="214"/>
      <c r="GC61" s="214"/>
      <c r="GD61" s="214"/>
      <c r="GE61" s="214"/>
      <c r="GF61" s="214"/>
      <c r="GG61" s="214"/>
      <c r="GH61" s="214"/>
      <c r="GI61" s="214"/>
      <c r="GJ61" s="214"/>
      <c r="GK61" s="214"/>
      <c r="GL61" s="214"/>
      <c r="GM61" s="214"/>
      <c r="GN61" s="214"/>
      <c r="GO61" s="214"/>
      <c r="GP61" s="214"/>
      <c r="GQ61" s="214"/>
      <c r="GR61" s="214"/>
      <c r="GS61" s="214"/>
      <c r="GT61" s="214"/>
      <c r="GU61" s="214"/>
      <c r="GV61" s="214"/>
      <c r="GW61" s="214"/>
      <c r="GX61" s="214"/>
      <c r="GY61" s="214"/>
      <c r="GZ61" s="214"/>
      <c r="HA61" s="214"/>
      <c r="HB61" s="214"/>
      <c r="HC61" s="214"/>
      <c r="HD61" s="214"/>
      <c r="HE61" s="214"/>
      <c r="HF61" s="214"/>
      <c r="HG61" s="214"/>
      <c r="HH61" s="214"/>
      <c r="HI61" s="214"/>
      <c r="HJ61" s="214"/>
      <c r="HK61" s="214"/>
      <c r="HL61" s="214"/>
      <c r="HM61" s="214"/>
      <c r="HN61" s="214"/>
      <c r="HO61" s="214"/>
      <c r="HP61" s="214"/>
      <c r="HQ61" s="214"/>
      <c r="HR61" s="214"/>
      <c r="HS61" s="214"/>
      <c r="HT61" s="214"/>
      <c r="HU61" s="214"/>
      <c r="HV61" s="214"/>
      <c r="HW61" s="214"/>
      <c r="HX61" s="214"/>
      <c r="HY61" s="214"/>
      <c r="HZ61" s="214"/>
      <c r="IA61" s="214"/>
      <c r="IB61" s="214"/>
      <c r="IC61" s="214"/>
      <c r="ID61" s="214"/>
      <c r="IE61" s="214"/>
      <c r="IF61" s="214"/>
      <c r="IG61" s="214"/>
      <c r="IH61" s="214"/>
      <c r="II61" s="214"/>
      <c r="IJ61" s="214"/>
      <c r="IK61" s="214"/>
      <c r="IL61" s="214"/>
      <c r="IM61" s="214"/>
      <c r="IN61" s="214"/>
      <c r="IO61" s="214"/>
      <c r="IP61" s="214"/>
      <c r="IQ61" s="214"/>
      <c r="IR61" s="214"/>
      <c r="IS61" s="214"/>
      <c r="IT61" s="214"/>
      <c r="IU61" s="214"/>
      <c r="IV61" s="214"/>
      <c r="IW61" s="214"/>
      <c r="IX61" s="214"/>
      <c r="IY61" s="214"/>
      <c r="IZ61" s="214"/>
      <c r="JA61" s="214"/>
      <c r="JB61" s="214"/>
      <c r="JC61" s="214"/>
      <c r="JD61" s="214"/>
      <c r="JE61" s="214"/>
      <c r="JF61" s="214"/>
      <c r="JG61" s="214"/>
      <c r="JH61" s="214"/>
      <c r="JI61" s="214"/>
      <c r="JJ61" s="214"/>
      <c r="JK61" s="214"/>
      <c r="JL61" s="214"/>
      <c r="JM61" s="214"/>
      <c r="JN61" s="214"/>
      <c r="JO61" s="214"/>
      <c r="JP61" s="214"/>
      <c r="JQ61" s="214"/>
      <c r="JR61" s="214"/>
      <c r="JS61" s="214"/>
      <c r="JT61" s="214"/>
      <c r="JU61" s="214"/>
      <c r="JV61" s="214"/>
      <c r="JW61" s="214"/>
      <c r="JX61" s="214"/>
      <c r="JY61" s="214"/>
      <c r="JZ61" s="214"/>
      <c r="KA61" s="214"/>
      <c r="KB61" s="214"/>
      <c r="KC61" s="214"/>
      <c r="KD61" s="214"/>
      <c r="KE61" s="214"/>
      <c r="KF61" s="214"/>
      <c r="KG61" s="214"/>
      <c r="KH61" s="214"/>
      <c r="KI61" s="214"/>
      <c r="KJ61" s="214"/>
      <c r="KK61" s="214"/>
      <c r="KL61" s="214"/>
      <c r="KM61" s="214"/>
      <c r="KN61" s="214"/>
      <c r="KO61" s="214"/>
      <c r="KP61" s="214"/>
      <c r="KQ61" s="214"/>
      <c r="KR61" s="214"/>
      <c r="KS61" s="214"/>
      <c r="KT61" s="214"/>
      <c r="KU61" s="214"/>
      <c r="KV61" s="214"/>
      <c r="KW61" s="214"/>
      <c r="KX61" s="214"/>
      <c r="KY61" s="214"/>
      <c r="KZ61" s="214"/>
      <c r="LA61" s="214"/>
      <c r="LB61" s="214"/>
      <c r="LC61" s="214"/>
      <c r="LD61" s="214"/>
      <c r="LE61" s="214"/>
      <c r="LF61" s="214"/>
      <c r="LG61" s="214"/>
      <c r="LH61" s="214"/>
      <c r="LI61" s="214"/>
      <c r="LJ61" s="214"/>
      <c r="LK61" s="214"/>
      <c r="LL61" s="214"/>
      <c r="LM61" s="214"/>
      <c r="LN61" s="214"/>
      <c r="LO61" s="214"/>
      <c r="LP61" s="214"/>
      <c r="LQ61" s="214"/>
      <c r="LR61" s="214"/>
      <c r="LS61" s="214"/>
      <c r="LT61" s="214"/>
      <c r="LU61" s="214"/>
      <c r="LV61" s="214"/>
      <c r="LW61" s="214"/>
      <c r="LX61" s="214"/>
      <c r="LY61" s="214"/>
      <c r="LZ61" s="214"/>
      <c r="MA61" s="214"/>
      <c r="MB61" s="214"/>
      <c r="MC61" s="214"/>
      <c r="MD61" s="214"/>
      <c r="ME61" s="214"/>
      <c r="MF61" s="214"/>
      <c r="MG61" s="214"/>
      <c r="MH61" s="214"/>
      <c r="MI61" s="214"/>
      <c r="MJ61" s="214"/>
      <c r="MK61" s="214"/>
      <c r="ML61" s="214"/>
      <c r="MM61" s="214"/>
      <c r="MN61" s="214"/>
      <c r="MO61" s="214"/>
      <c r="MP61" s="214"/>
      <c r="MQ61" s="214"/>
      <c r="MR61" s="214"/>
      <c r="MS61" s="214"/>
      <c r="MT61" s="214"/>
      <c r="MU61" s="214"/>
      <c r="MV61" s="214"/>
      <c r="MW61" s="214"/>
      <c r="MX61" s="214"/>
      <c r="MY61" s="214"/>
      <c r="MZ61" s="214"/>
      <c r="NA61" s="214"/>
      <c r="NB61" s="214"/>
      <c r="NC61" s="214"/>
      <c r="ND61" s="214"/>
      <c r="NE61" s="214"/>
      <c r="NF61" s="214"/>
      <c r="NG61" s="214"/>
      <c r="NH61" s="214"/>
      <c r="NI61" s="214"/>
      <c r="NJ61" s="214"/>
      <c r="NK61" s="214"/>
      <c r="NL61" s="214"/>
      <c r="NM61" s="214"/>
      <c r="NN61" s="214"/>
      <c r="NO61" s="214"/>
      <c r="NP61" s="214"/>
      <c r="NQ61" s="214"/>
      <c r="NR61" s="214"/>
      <c r="NS61" s="214"/>
      <c r="NT61" s="214"/>
      <c r="NU61" s="214"/>
      <c r="NV61" s="214"/>
      <c r="NW61" s="214"/>
      <c r="NX61" s="214"/>
      <c r="NY61" s="214"/>
      <c r="NZ61" s="214"/>
      <c r="OA61" s="214"/>
      <c r="OB61" s="214"/>
      <c r="OC61" s="214"/>
      <c r="OD61" s="214"/>
      <c r="OE61" s="214"/>
      <c r="OF61" s="214"/>
      <c r="OG61" s="214"/>
      <c r="OH61" s="214"/>
      <c r="OI61" s="214"/>
      <c r="OJ61" s="214"/>
      <c r="OK61" s="214"/>
      <c r="OL61" s="214"/>
      <c r="OM61" s="214"/>
      <c r="ON61" s="214"/>
      <c r="OO61" s="214"/>
      <c r="OP61" s="214"/>
      <c r="OQ61" s="214"/>
      <c r="OR61" s="214"/>
      <c r="OS61" s="214"/>
      <c r="OT61" s="214"/>
      <c r="OU61" s="214"/>
      <c r="OV61" s="214"/>
      <c r="OW61" s="214"/>
      <c r="OX61" s="214"/>
      <c r="OY61" s="214"/>
      <c r="OZ61" s="214"/>
      <c r="PA61" s="214"/>
      <c r="PB61" s="214"/>
      <c r="PC61" s="214"/>
      <c r="PD61" s="214"/>
      <c r="PE61" s="214"/>
      <c r="PF61" s="214"/>
      <c r="PG61" s="214"/>
      <c r="PH61" s="214"/>
      <c r="PI61" s="214"/>
      <c r="PJ61" s="214"/>
      <c r="PK61" s="214"/>
      <c r="PL61" s="214"/>
      <c r="PM61" s="214"/>
      <c r="PN61" s="214"/>
      <c r="PO61" s="214"/>
      <c r="PP61" s="214"/>
      <c r="PQ61" s="214"/>
      <c r="PR61" s="214"/>
      <c r="PS61" s="214"/>
      <c r="PT61" s="214"/>
      <c r="PU61" s="214"/>
      <c r="PV61" s="214"/>
      <c r="PW61" s="214"/>
      <c r="PX61" s="214"/>
      <c r="PY61" s="214"/>
      <c r="PZ61" s="214"/>
      <c r="QA61" s="214"/>
      <c r="QB61" s="214"/>
      <c r="QC61" s="214"/>
      <c r="QD61" s="214"/>
      <c r="QE61" s="214"/>
      <c r="QF61" s="214"/>
      <c r="QG61" s="214"/>
      <c r="QH61" s="214"/>
      <c r="QI61" s="214"/>
      <c r="QJ61" s="214"/>
      <c r="QK61" s="214"/>
      <c r="QL61" s="214"/>
      <c r="QM61" s="214"/>
      <c r="QN61" s="214"/>
      <c r="QO61" s="214"/>
      <c r="QP61" s="214"/>
      <c r="QQ61" s="214"/>
      <c r="QR61" s="214"/>
      <c r="QS61" s="214"/>
      <c r="QT61" s="214"/>
      <c r="QU61" s="214"/>
      <c r="QV61" s="214"/>
      <c r="QW61" s="214"/>
      <c r="QX61" s="214"/>
      <c r="QY61" s="214"/>
      <c r="QZ61" s="214"/>
      <c r="RA61" s="214"/>
      <c r="RB61" s="214"/>
      <c r="RC61" s="214"/>
      <c r="RD61" s="214"/>
      <c r="RE61" s="214"/>
      <c r="RF61" s="214"/>
      <c r="RG61" s="214"/>
      <c r="RH61" s="214"/>
      <c r="RI61" s="214"/>
      <c r="RJ61" s="214"/>
      <c r="RK61" s="214"/>
      <c r="RL61" s="214"/>
      <c r="RM61" s="214"/>
      <c r="RN61" s="214"/>
      <c r="RO61" s="214"/>
      <c r="RP61" s="214"/>
      <c r="RQ61" s="214"/>
      <c r="RR61" s="214"/>
      <c r="RS61" s="214"/>
      <c r="RT61" s="214"/>
      <c r="RU61" s="214"/>
      <c r="RV61" s="214"/>
      <c r="RW61" s="214"/>
      <c r="RX61" s="214"/>
      <c r="RY61" s="214"/>
      <c r="RZ61" s="214"/>
      <c r="SA61" s="214"/>
      <c r="SB61" s="214"/>
      <c r="SC61" s="214"/>
      <c r="SD61" s="214"/>
      <c r="SE61" s="214"/>
      <c r="SF61" s="214"/>
      <c r="SG61" s="214"/>
      <c r="SH61" s="214"/>
      <c r="SI61" s="214"/>
      <c r="SJ61" s="214"/>
      <c r="SK61" s="214"/>
      <c r="SL61" s="214"/>
      <c r="SM61" s="214"/>
      <c r="SN61" s="214"/>
      <c r="SO61" s="214"/>
      <c r="SP61" s="214"/>
      <c r="SQ61" s="214"/>
      <c r="SR61" s="214"/>
      <c r="SS61" s="214"/>
      <c r="ST61" s="214"/>
      <c r="SU61" s="214"/>
      <c r="SV61" s="214"/>
      <c r="SW61" s="214"/>
      <c r="SX61" s="214"/>
      <c r="SY61" s="214"/>
      <c r="SZ61" s="214"/>
      <c r="TA61" s="214"/>
      <c r="TB61" s="214"/>
      <c r="TC61" s="214"/>
      <c r="TD61" s="214"/>
      <c r="TE61" s="214"/>
      <c r="TF61" s="214"/>
      <c r="TG61" s="214"/>
      <c r="TH61" s="214"/>
    </row>
    <row r="62" spans="1:528" s="72" customFormat="1" ht="15" customHeight="1" thickBot="1" x14ac:dyDescent="0.3">
      <c r="A62" s="214"/>
      <c r="B62" s="213"/>
      <c r="C62" s="427"/>
      <c r="D62" s="13"/>
      <c r="E62" s="32"/>
      <c r="F62" s="32"/>
      <c r="G62" s="32"/>
      <c r="H62" s="99"/>
      <c r="I62" s="134"/>
      <c r="J62" s="101"/>
      <c r="K62" s="73"/>
      <c r="L62" s="73"/>
      <c r="M62" s="73"/>
      <c r="N62" s="18"/>
      <c r="O62" s="19"/>
      <c r="P62" s="20"/>
      <c r="Q62" s="172" t="s">
        <v>37</v>
      </c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214"/>
      <c r="CS62" s="214"/>
      <c r="CT62" s="214"/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  <c r="EF62" s="214"/>
      <c r="EG62" s="214"/>
      <c r="EH62" s="214"/>
      <c r="EI62" s="214"/>
      <c r="EJ62" s="214"/>
      <c r="EK62" s="214"/>
      <c r="EL62" s="214"/>
      <c r="EM62" s="214"/>
      <c r="EN62" s="214"/>
      <c r="EO62" s="214"/>
      <c r="EP62" s="214"/>
      <c r="EQ62" s="214"/>
      <c r="ER62" s="214"/>
      <c r="ES62" s="214"/>
      <c r="ET62" s="214"/>
      <c r="EU62" s="214"/>
      <c r="EV62" s="214"/>
      <c r="EW62" s="214"/>
      <c r="EX62" s="214"/>
      <c r="EY62" s="214"/>
      <c r="EZ62" s="214"/>
      <c r="FA62" s="214"/>
      <c r="FB62" s="214"/>
      <c r="FC62" s="214"/>
      <c r="FD62" s="214"/>
      <c r="FE62" s="214"/>
      <c r="FF62" s="214"/>
      <c r="FG62" s="214"/>
      <c r="FH62" s="214"/>
      <c r="FI62" s="214"/>
      <c r="FJ62" s="214"/>
      <c r="FK62" s="214"/>
      <c r="FL62" s="214"/>
      <c r="FM62" s="214"/>
      <c r="FN62" s="214"/>
      <c r="FO62" s="214"/>
      <c r="FP62" s="214"/>
      <c r="FQ62" s="214"/>
      <c r="FR62" s="214"/>
      <c r="FS62" s="214"/>
      <c r="FT62" s="214"/>
      <c r="FU62" s="214"/>
      <c r="FV62" s="214"/>
      <c r="FW62" s="214"/>
      <c r="FX62" s="214"/>
      <c r="FY62" s="214"/>
      <c r="FZ62" s="214"/>
      <c r="GA62" s="214"/>
      <c r="GB62" s="214"/>
      <c r="GC62" s="214"/>
      <c r="GD62" s="214"/>
      <c r="GE62" s="214"/>
      <c r="GF62" s="214"/>
      <c r="GG62" s="214"/>
      <c r="GH62" s="214"/>
      <c r="GI62" s="214"/>
      <c r="GJ62" s="214"/>
      <c r="GK62" s="214"/>
      <c r="GL62" s="214"/>
      <c r="GM62" s="214"/>
      <c r="GN62" s="214"/>
      <c r="GO62" s="214"/>
      <c r="GP62" s="214"/>
      <c r="GQ62" s="214"/>
      <c r="GR62" s="214"/>
      <c r="GS62" s="214"/>
      <c r="GT62" s="214"/>
      <c r="GU62" s="214"/>
      <c r="GV62" s="214"/>
      <c r="GW62" s="214"/>
      <c r="GX62" s="214"/>
      <c r="GY62" s="214"/>
      <c r="GZ62" s="214"/>
      <c r="HA62" s="214"/>
      <c r="HB62" s="214"/>
      <c r="HC62" s="214"/>
      <c r="HD62" s="214"/>
      <c r="HE62" s="214"/>
      <c r="HF62" s="214"/>
      <c r="HG62" s="214"/>
      <c r="HH62" s="214"/>
      <c r="HI62" s="214"/>
      <c r="HJ62" s="214"/>
      <c r="HK62" s="214"/>
      <c r="HL62" s="214"/>
      <c r="HM62" s="214"/>
      <c r="HN62" s="214"/>
      <c r="HO62" s="214"/>
      <c r="HP62" s="214"/>
      <c r="HQ62" s="214"/>
      <c r="HR62" s="214"/>
      <c r="HS62" s="214"/>
      <c r="HT62" s="214"/>
      <c r="HU62" s="214"/>
      <c r="HV62" s="214"/>
      <c r="HW62" s="214"/>
      <c r="HX62" s="214"/>
      <c r="HY62" s="214"/>
      <c r="HZ62" s="214"/>
      <c r="IA62" s="214"/>
      <c r="IB62" s="214"/>
      <c r="IC62" s="214"/>
      <c r="ID62" s="214"/>
      <c r="IE62" s="214"/>
      <c r="IF62" s="214"/>
      <c r="IG62" s="214"/>
      <c r="IH62" s="214"/>
      <c r="II62" s="214"/>
      <c r="IJ62" s="214"/>
      <c r="IK62" s="214"/>
      <c r="IL62" s="214"/>
      <c r="IM62" s="214"/>
      <c r="IN62" s="214"/>
      <c r="IO62" s="214"/>
      <c r="IP62" s="214"/>
      <c r="IQ62" s="214"/>
      <c r="IR62" s="214"/>
      <c r="IS62" s="214"/>
      <c r="IT62" s="214"/>
      <c r="IU62" s="214"/>
      <c r="IV62" s="214"/>
      <c r="IW62" s="214"/>
      <c r="IX62" s="214"/>
      <c r="IY62" s="214"/>
      <c r="IZ62" s="214"/>
      <c r="JA62" s="214"/>
      <c r="JB62" s="214"/>
      <c r="JC62" s="214"/>
      <c r="JD62" s="214"/>
      <c r="JE62" s="214"/>
      <c r="JF62" s="214"/>
      <c r="JG62" s="214"/>
      <c r="JH62" s="214"/>
      <c r="JI62" s="214"/>
      <c r="JJ62" s="214"/>
      <c r="JK62" s="214"/>
      <c r="JL62" s="214"/>
      <c r="JM62" s="214"/>
      <c r="JN62" s="214"/>
      <c r="JO62" s="214"/>
      <c r="JP62" s="214"/>
      <c r="JQ62" s="214"/>
      <c r="JR62" s="214"/>
      <c r="JS62" s="214"/>
      <c r="JT62" s="214"/>
      <c r="JU62" s="214"/>
      <c r="JV62" s="214"/>
      <c r="JW62" s="214"/>
      <c r="JX62" s="214"/>
      <c r="JY62" s="214"/>
      <c r="JZ62" s="214"/>
      <c r="KA62" s="214"/>
      <c r="KB62" s="214"/>
      <c r="KC62" s="214"/>
      <c r="KD62" s="214"/>
      <c r="KE62" s="214"/>
      <c r="KF62" s="214"/>
      <c r="KG62" s="214"/>
      <c r="KH62" s="214"/>
      <c r="KI62" s="214"/>
      <c r="KJ62" s="214"/>
      <c r="KK62" s="214"/>
      <c r="KL62" s="214"/>
      <c r="KM62" s="214"/>
      <c r="KN62" s="214"/>
      <c r="KO62" s="214"/>
      <c r="KP62" s="214"/>
      <c r="KQ62" s="214"/>
      <c r="KR62" s="214"/>
      <c r="KS62" s="214"/>
      <c r="KT62" s="214"/>
      <c r="KU62" s="214"/>
      <c r="KV62" s="214"/>
      <c r="KW62" s="214"/>
      <c r="KX62" s="214"/>
      <c r="KY62" s="214"/>
      <c r="KZ62" s="214"/>
      <c r="LA62" s="214"/>
      <c r="LB62" s="214"/>
      <c r="LC62" s="214"/>
      <c r="LD62" s="214"/>
      <c r="LE62" s="214"/>
      <c r="LF62" s="214"/>
      <c r="LG62" s="214"/>
      <c r="LH62" s="214"/>
      <c r="LI62" s="214"/>
      <c r="LJ62" s="214"/>
      <c r="LK62" s="214"/>
      <c r="LL62" s="214"/>
      <c r="LM62" s="214"/>
      <c r="LN62" s="214"/>
      <c r="LO62" s="214"/>
      <c r="LP62" s="214"/>
      <c r="LQ62" s="214"/>
      <c r="LR62" s="214"/>
      <c r="LS62" s="214"/>
      <c r="LT62" s="214"/>
      <c r="LU62" s="214"/>
      <c r="LV62" s="214"/>
      <c r="LW62" s="214"/>
      <c r="LX62" s="214"/>
      <c r="LY62" s="214"/>
      <c r="LZ62" s="214"/>
      <c r="MA62" s="214"/>
      <c r="MB62" s="214"/>
      <c r="MC62" s="214"/>
      <c r="MD62" s="214"/>
      <c r="ME62" s="214"/>
      <c r="MF62" s="214"/>
      <c r="MG62" s="214"/>
      <c r="MH62" s="214"/>
      <c r="MI62" s="214"/>
      <c r="MJ62" s="214"/>
      <c r="MK62" s="214"/>
      <c r="ML62" s="214"/>
      <c r="MM62" s="214"/>
      <c r="MN62" s="214"/>
      <c r="MO62" s="214"/>
      <c r="MP62" s="214"/>
      <c r="MQ62" s="214"/>
      <c r="MR62" s="214"/>
      <c r="MS62" s="214"/>
      <c r="MT62" s="214"/>
      <c r="MU62" s="214"/>
      <c r="MV62" s="214"/>
      <c r="MW62" s="214"/>
      <c r="MX62" s="214"/>
      <c r="MY62" s="214"/>
      <c r="MZ62" s="214"/>
      <c r="NA62" s="214"/>
      <c r="NB62" s="214"/>
      <c r="NC62" s="214"/>
      <c r="ND62" s="214"/>
      <c r="NE62" s="214"/>
      <c r="NF62" s="214"/>
      <c r="NG62" s="214"/>
      <c r="NH62" s="214"/>
      <c r="NI62" s="214"/>
      <c r="NJ62" s="214"/>
      <c r="NK62" s="214"/>
      <c r="NL62" s="214"/>
      <c r="NM62" s="214"/>
      <c r="NN62" s="214"/>
      <c r="NO62" s="214"/>
      <c r="NP62" s="214"/>
      <c r="NQ62" s="214"/>
      <c r="NR62" s="214"/>
      <c r="NS62" s="214"/>
      <c r="NT62" s="214"/>
      <c r="NU62" s="214"/>
      <c r="NV62" s="214"/>
      <c r="NW62" s="214"/>
      <c r="NX62" s="214"/>
      <c r="NY62" s="214"/>
      <c r="NZ62" s="214"/>
      <c r="OA62" s="214"/>
      <c r="OB62" s="214"/>
      <c r="OC62" s="214"/>
      <c r="OD62" s="214"/>
      <c r="OE62" s="214"/>
      <c r="OF62" s="214"/>
      <c r="OG62" s="214"/>
      <c r="OH62" s="214"/>
      <c r="OI62" s="214"/>
      <c r="OJ62" s="214"/>
      <c r="OK62" s="214"/>
      <c r="OL62" s="214"/>
      <c r="OM62" s="214"/>
      <c r="ON62" s="214"/>
      <c r="OO62" s="214"/>
      <c r="OP62" s="214"/>
      <c r="OQ62" s="214"/>
      <c r="OR62" s="214"/>
      <c r="OS62" s="214"/>
      <c r="OT62" s="214"/>
      <c r="OU62" s="214"/>
      <c r="OV62" s="214"/>
      <c r="OW62" s="214"/>
      <c r="OX62" s="214"/>
      <c r="OY62" s="214"/>
      <c r="OZ62" s="214"/>
      <c r="PA62" s="214"/>
      <c r="PB62" s="214"/>
      <c r="PC62" s="214"/>
      <c r="PD62" s="214"/>
      <c r="PE62" s="214"/>
      <c r="PF62" s="214"/>
      <c r="PG62" s="214"/>
      <c r="PH62" s="214"/>
      <c r="PI62" s="214"/>
      <c r="PJ62" s="214"/>
      <c r="PK62" s="214"/>
      <c r="PL62" s="214"/>
      <c r="PM62" s="214"/>
      <c r="PN62" s="214"/>
      <c r="PO62" s="214"/>
      <c r="PP62" s="214"/>
      <c r="PQ62" s="214"/>
      <c r="PR62" s="214"/>
      <c r="PS62" s="214"/>
      <c r="PT62" s="214"/>
      <c r="PU62" s="214"/>
      <c r="PV62" s="214"/>
      <c r="PW62" s="214"/>
      <c r="PX62" s="214"/>
      <c r="PY62" s="214"/>
      <c r="PZ62" s="214"/>
      <c r="QA62" s="214"/>
      <c r="QB62" s="214"/>
      <c r="QC62" s="214"/>
      <c r="QD62" s="214"/>
      <c r="QE62" s="214"/>
      <c r="QF62" s="214"/>
      <c r="QG62" s="214"/>
      <c r="QH62" s="214"/>
      <c r="QI62" s="214"/>
      <c r="QJ62" s="214"/>
      <c r="QK62" s="214"/>
      <c r="QL62" s="214"/>
      <c r="QM62" s="214"/>
      <c r="QN62" s="214"/>
      <c r="QO62" s="214"/>
      <c r="QP62" s="214"/>
      <c r="QQ62" s="214"/>
      <c r="QR62" s="214"/>
      <c r="QS62" s="214"/>
      <c r="QT62" s="214"/>
      <c r="QU62" s="214"/>
      <c r="QV62" s="214"/>
      <c r="QW62" s="214"/>
      <c r="QX62" s="214"/>
      <c r="QY62" s="214"/>
      <c r="QZ62" s="214"/>
      <c r="RA62" s="214"/>
      <c r="RB62" s="214"/>
      <c r="RC62" s="214"/>
      <c r="RD62" s="214"/>
      <c r="RE62" s="214"/>
      <c r="RF62" s="214"/>
      <c r="RG62" s="214"/>
      <c r="RH62" s="214"/>
      <c r="RI62" s="214"/>
      <c r="RJ62" s="214"/>
      <c r="RK62" s="214"/>
      <c r="RL62" s="214"/>
      <c r="RM62" s="214"/>
      <c r="RN62" s="214"/>
      <c r="RO62" s="214"/>
      <c r="RP62" s="214"/>
      <c r="RQ62" s="214"/>
      <c r="RR62" s="214"/>
      <c r="RS62" s="214"/>
      <c r="RT62" s="214"/>
      <c r="RU62" s="214"/>
      <c r="RV62" s="214"/>
      <c r="RW62" s="214"/>
      <c r="RX62" s="214"/>
      <c r="RY62" s="214"/>
      <c r="RZ62" s="214"/>
      <c r="SA62" s="214"/>
      <c r="SB62" s="214"/>
      <c r="SC62" s="214"/>
      <c r="SD62" s="214"/>
      <c r="SE62" s="214"/>
      <c r="SF62" s="214"/>
      <c r="SG62" s="214"/>
      <c r="SH62" s="214"/>
      <c r="SI62" s="214"/>
      <c r="SJ62" s="214"/>
      <c r="SK62" s="214"/>
      <c r="SL62" s="214"/>
      <c r="SM62" s="214"/>
      <c r="SN62" s="214"/>
      <c r="SO62" s="214"/>
      <c r="SP62" s="214"/>
      <c r="SQ62" s="214"/>
      <c r="SR62" s="214"/>
      <c r="SS62" s="214"/>
      <c r="ST62" s="214"/>
      <c r="SU62" s="214"/>
      <c r="SV62" s="214"/>
      <c r="SW62" s="214"/>
      <c r="SX62" s="214"/>
      <c r="SY62" s="214"/>
      <c r="SZ62" s="214"/>
      <c r="TA62" s="214"/>
      <c r="TB62" s="214"/>
      <c r="TC62" s="214"/>
      <c r="TD62" s="214"/>
      <c r="TE62" s="214"/>
      <c r="TF62" s="214"/>
      <c r="TG62" s="214"/>
      <c r="TH62" s="214"/>
    </row>
    <row r="63" spans="1:528" s="72" customFormat="1" ht="15" customHeight="1" x14ac:dyDescent="0.25">
      <c r="A63" s="214"/>
      <c r="B63" s="213"/>
      <c r="C63" s="427"/>
      <c r="D63" s="26" t="s">
        <v>38</v>
      </c>
      <c r="E63" s="27"/>
      <c r="F63" s="9"/>
      <c r="G63" s="9"/>
      <c r="H63" s="100">
        <f>SUMIF(E63:G63,"&gt;0")</f>
        <v>0</v>
      </c>
      <c r="I63" s="21">
        <f>COUNTIF(E63:G63,"a")</f>
        <v>0</v>
      </c>
      <c r="J63" s="100">
        <f>IF(M63=3,1,0)</f>
        <v>0</v>
      </c>
      <c r="K63" s="129">
        <f>COUNTIF(E63:G63,"a")</f>
        <v>0</v>
      </c>
      <c r="L63" s="129">
        <f>COUNTIF(E63:G63,"0")</f>
        <v>0</v>
      </c>
      <c r="M63" s="129">
        <f>SUM(K63:L63)</f>
        <v>0</v>
      </c>
      <c r="N63" s="10"/>
      <c r="O63" s="11"/>
      <c r="P63" s="12"/>
      <c r="Q63" s="173" t="s">
        <v>69</v>
      </c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  <c r="EF63" s="214"/>
      <c r="EG63" s="214"/>
      <c r="EH63" s="214"/>
      <c r="EI63" s="214"/>
      <c r="EJ63" s="214"/>
      <c r="EK63" s="214"/>
      <c r="EL63" s="214"/>
      <c r="EM63" s="214"/>
      <c r="EN63" s="214"/>
      <c r="EO63" s="214"/>
      <c r="EP63" s="214"/>
      <c r="EQ63" s="214"/>
      <c r="ER63" s="214"/>
      <c r="ES63" s="214"/>
      <c r="ET63" s="214"/>
      <c r="EU63" s="214"/>
      <c r="EV63" s="214"/>
      <c r="EW63" s="214"/>
      <c r="EX63" s="214"/>
      <c r="EY63" s="214"/>
      <c r="EZ63" s="214"/>
      <c r="FA63" s="214"/>
      <c r="FB63" s="214"/>
      <c r="FC63" s="214"/>
      <c r="FD63" s="214"/>
      <c r="FE63" s="214"/>
      <c r="FF63" s="214"/>
      <c r="FG63" s="214"/>
      <c r="FH63" s="214"/>
      <c r="FI63" s="214"/>
      <c r="FJ63" s="214"/>
      <c r="FK63" s="214"/>
      <c r="FL63" s="214"/>
      <c r="FM63" s="214"/>
      <c r="FN63" s="214"/>
      <c r="FO63" s="214"/>
      <c r="FP63" s="214"/>
      <c r="FQ63" s="214"/>
      <c r="FR63" s="214"/>
      <c r="FS63" s="214"/>
      <c r="FT63" s="214"/>
      <c r="FU63" s="214"/>
      <c r="FV63" s="214"/>
      <c r="FW63" s="214"/>
      <c r="FX63" s="214"/>
      <c r="FY63" s="214"/>
      <c r="FZ63" s="214"/>
      <c r="GA63" s="214"/>
      <c r="GB63" s="214"/>
      <c r="GC63" s="214"/>
      <c r="GD63" s="214"/>
      <c r="GE63" s="214"/>
      <c r="GF63" s="214"/>
      <c r="GG63" s="214"/>
      <c r="GH63" s="214"/>
      <c r="GI63" s="214"/>
      <c r="GJ63" s="214"/>
      <c r="GK63" s="214"/>
      <c r="GL63" s="214"/>
      <c r="GM63" s="214"/>
      <c r="GN63" s="214"/>
      <c r="GO63" s="214"/>
      <c r="GP63" s="214"/>
      <c r="GQ63" s="214"/>
      <c r="GR63" s="214"/>
      <c r="GS63" s="214"/>
      <c r="GT63" s="214"/>
      <c r="GU63" s="214"/>
      <c r="GV63" s="214"/>
      <c r="GW63" s="214"/>
      <c r="GX63" s="214"/>
      <c r="GY63" s="214"/>
      <c r="GZ63" s="214"/>
      <c r="HA63" s="214"/>
      <c r="HB63" s="214"/>
      <c r="HC63" s="214"/>
      <c r="HD63" s="214"/>
      <c r="HE63" s="214"/>
      <c r="HF63" s="214"/>
      <c r="HG63" s="214"/>
      <c r="HH63" s="214"/>
      <c r="HI63" s="214"/>
      <c r="HJ63" s="214"/>
      <c r="HK63" s="214"/>
      <c r="HL63" s="214"/>
      <c r="HM63" s="214"/>
      <c r="HN63" s="214"/>
      <c r="HO63" s="214"/>
      <c r="HP63" s="214"/>
      <c r="HQ63" s="214"/>
      <c r="HR63" s="214"/>
      <c r="HS63" s="214"/>
      <c r="HT63" s="214"/>
      <c r="HU63" s="214"/>
      <c r="HV63" s="214"/>
      <c r="HW63" s="214"/>
      <c r="HX63" s="214"/>
      <c r="HY63" s="214"/>
      <c r="HZ63" s="214"/>
      <c r="IA63" s="214"/>
      <c r="IB63" s="214"/>
      <c r="IC63" s="214"/>
      <c r="ID63" s="214"/>
      <c r="IE63" s="214"/>
      <c r="IF63" s="214"/>
      <c r="IG63" s="214"/>
      <c r="IH63" s="214"/>
      <c r="II63" s="214"/>
      <c r="IJ63" s="214"/>
      <c r="IK63" s="214"/>
      <c r="IL63" s="214"/>
      <c r="IM63" s="214"/>
      <c r="IN63" s="214"/>
      <c r="IO63" s="214"/>
      <c r="IP63" s="214"/>
      <c r="IQ63" s="214"/>
      <c r="IR63" s="214"/>
      <c r="IS63" s="214"/>
      <c r="IT63" s="214"/>
      <c r="IU63" s="214"/>
      <c r="IV63" s="214"/>
      <c r="IW63" s="214"/>
      <c r="IX63" s="214"/>
      <c r="IY63" s="214"/>
      <c r="IZ63" s="214"/>
      <c r="JA63" s="214"/>
      <c r="JB63" s="214"/>
      <c r="JC63" s="214"/>
      <c r="JD63" s="214"/>
      <c r="JE63" s="214"/>
      <c r="JF63" s="214"/>
      <c r="JG63" s="214"/>
      <c r="JH63" s="214"/>
      <c r="JI63" s="214"/>
      <c r="JJ63" s="214"/>
      <c r="JK63" s="214"/>
      <c r="JL63" s="214"/>
      <c r="JM63" s="214"/>
      <c r="JN63" s="214"/>
      <c r="JO63" s="214"/>
      <c r="JP63" s="214"/>
      <c r="JQ63" s="214"/>
      <c r="JR63" s="214"/>
      <c r="JS63" s="214"/>
      <c r="JT63" s="214"/>
      <c r="JU63" s="214"/>
      <c r="JV63" s="214"/>
      <c r="JW63" s="214"/>
      <c r="JX63" s="214"/>
      <c r="JY63" s="214"/>
      <c r="JZ63" s="214"/>
      <c r="KA63" s="214"/>
      <c r="KB63" s="214"/>
      <c r="KC63" s="214"/>
      <c r="KD63" s="214"/>
      <c r="KE63" s="214"/>
      <c r="KF63" s="214"/>
      <c r="KG63" s="214"/>
      <c r="KH63" s="214"/>
      <c r="KI63" s="214"/>
      <c r="KJ63" s="214"/>
      <c r="KK63" s="214"/>
      <c r="KL63" s="214"/>
      <c r="KM63" s="214"/>
      <c r="KN63" s="214"/>
      <c r="KO63" s="214"/>
      <c r="KP63" s="214"/>
      <c r="KQ63" s="214"/>
      <c r="KR63" s="214"/>
      <c r="KS63" s="214"/>
      <c r="KT63" s="214"/>
      <c r="KU63" s="214"/>
      <c r="KV63" s="214"/>
      <c r="KW63" s="214"/>
      <c r="KX63" s="214"/>
      <c r="KY63" s="214"/>
      <c r="KZ63" s="214"/>
      <c r="LA63" s="214"/>
      <c r="LB63" s="214"/>
      <c r="LC63" s="214"/>
      <c r="LD63" s="214"/>
      <c r="LE63" s="214"/>
      <c r="LF63" s="214"/>
      <c r="LG63" s="214"/>
      <c r="LH63" s="214"/>
      <c r="LI63" s="214"/>
      <c r="LJ63" s="214"/>
      <c r="LK63" s="214"/>
      <c r="LL63" s="214"/>
      <c r="LM63" s="214"/>
      <c r="LN63" s="214"/>
      <c r="LO63" s="214"/>
      <c r="LP63" s="214"/>
      <c r="LQ63" s="214"/>
      <c r="LR63" s="214"/>
      <c r="LS63" s="214"/>
      <c r="LT63" s="214"/>
      <c r="LU63" s="214"/>
      <c r="LV63" s="214"/>
      <c r="LW63" s="214"/>
      <c r="LX63" s="214"/>
      <c r="LY63" s="214"/>
      <c r="LZ63" s="214"/>
      <c r="MA63" s="214"/>
      <c r="MB63" s="214"/>
      <c r="MC63" s="214"/>
      <c r="MD63" s="214"/>
      <c r="ME63" s="214"/>
      <c r="MF63" s="214"/>
      <c r="MG63" s="214"/>
      <c r="MH63" s="214"/>
      <c r="MI63" s="214"/>
      <c r="MJ63" s="214"/>
      <c r="MK63" s="214"/>
      <c r="ML63" s="214"/>
      <c r="MM63" s="214"/>
      <c r="MN63" s="214"/>
      <c r="MO63" s="214"/>
      <c r="MP63" s="214"/>
      <c r="MQ63" s="214"/>
      <c r="MR63" s="214"/>
      <c r="MS63" s="214"/>
      <c r="MT63" s="214"/>
      <c r="MU63" s="214"/>
      <c r="MV63" s="214"/>
      <c r="MW63" s="214"/>
      <c r="MX63" s="214"/>
      <c r="MY63" s="214"/>
      <c r="MZ63" s="214"/>
      <c r="NA63" s="214"/>
      <c r="NB63" s="214"/>
      <c r="NC63" s="214"/>
      <c r="ND63" s="214"/>
      <c r="NE63" s="214"/>
      <c r="NF63" s="214"/>
      <c r="NG63" s="214"/>
      <c r="NH63" s="214"/>
      <c r="NI63" s="214"/>
      <c r="NJ63" s="214"/>
      <c r="NK63" s="214"/>
      <c r="NL63" s="214"/>
      <c r="NM63" s="214"/>
      <c r="NN63" s="214"/>
      <c r="NO63" s="214"/>
      <c r="NP63" s="214"/>
      <c r="NQ63" s="214"/>
      <c r="NR63" s="214"/>
      <c r="NS63" s="214"/>
      <c r="NT63" s="214"/>
      <c r="NU63" s="214"/>
      <c r="NV63" s="214"/>
      <c r="NW63" s="214"/>
      <c r="NX63" s="214"/>
      <c r="NY63" s="214"/>
      <c r="NZ63" s="214"/>
      <c r="OA63" s="214"/>
      <c r="OB63" s="214"/>
      <c r="OC63" s="214"/>
      <c r="OD63" s="214"/>
      <c r="OE63" s="214"/>
      <c r="OF63" s="214"/>
      <c r="OG63" s="214"/>
      <c r="OH63" s="214"/>
      <c r="OI63" s="214"/>
      <c r="OJ63" s="214"/>
      <c r="OK63" s="214"/>
      <c r="OL63" s="214"/>
      <c r="OM63" s="214"/>
      <c r="ON63" s="214"/>
      <c r="OO63" s="214"/>
      <c r="OP63" s="214"/>
      <c r="OQ63" s="214"/>
      <c r="OR63" s="214"/>
      <c r="OS63" s="214"/>
      <c r="OT63" s="214"/>
      <c r="OU63" s="214"/>
      <c r="OV63" s="214"/>
      <c r="OW63" s="214"/>
      <c r="OX63" s="214"/>
      <c r="OY63" s="214"/>
      <c r="OZ63" s="214"/>
      <c r="PA63" s="214"/>
      <c r="PB63" s="214"/>
      <c r="PC63" s="214"/>
      <c r="PD63" s="214"/>
      <c r="PE63" s="214"/>
      <c r="PF63" s="214"/>
      <c r="PG63" s="214"/>
      <c r="PH63" s="214"/>
      <c r="PI63" s="214"/>
      <c r="PJ63" s="214"/>
      <c r="PK63" s="214"/>
      <c r="PL63" s="214"/>
      <c r="PM63" s="214"/>
      <c r="PN63" s="214"/>
      <c r="PO63" s="214"/>
      <c r="PP63" s="214"/>
      <c r="PQ63" s="214"/>
      <c r="PR63" s="214"/>
      <c r="PS63" s="214"/>
      <c r="PT63" s="214"/>
      <c r="PU63" s="214"/>
      <c r="PV63" s="214"/>
      <c r="PW63" s="214"/>
      <c r="PX63" s="214"/>
      <c r="PY63" s="214"/>
      <c r="PZ63" s="214"/>
      <c r="QA63" s="214"/>
      <c r="QB63" s="214"/>
      <c r="QC63" s="214"/>
      <c r="QD63" s="214"/>
      <c r="QE63" s="214"/>
      <c r="QF63" s="214"/>
      <c r="QG63" s="214"/>
      <c r="QH63" s="214"/>
      <c r="QI63" s="214"/>
      <c r="QJ63" s="214"/>
      <c r="QK63" s="214"/>
      <c r="QL63" s="214"/>
      <c r="QM63" s="214"/>
      <c r="QN63" s="214"/>
      <c r="QO63" s="214"/>
      <c r="QP63" s="214"/>
      <c r="QQ63" s="214"/>
      <c r="QR63" s="214"/>
      <c r="QS63" s="214"/>
      <c r="QT63" s="214"/>
      <c r="QU63" s="214"/>
      <c r="QV63" s="214"/>
      <c r="QW63" s="214"/>
      <c r="QX63" s="214"/>
      <c r="QY63" s="214"/>
      <c r="QZ63" s="214"/>
      <c r="RA63" s="214"/>
      <c r="RB63" s="214"/>
      <c r="RC63" s="214"/>
      <c r="RD63" s="214"/>
      <c r="RE63" s="214"/>
      <c r="RF63" s="214"/>
      <c r="RG63" s="214"/>
      <c r="RH63" s="214"/>
      <c r="RI63" s="214"/>
      <c r="RJ63" s="214"/>
      <c r="RK63" s="214"/>
      <c r="RL63" s="214"/>
      <c r="RM63" s="214"/>
      <c r="RN63" s="214"/>
      <c r="RO63" s="214"/>
      <c r="RP63" s="214"/>
      <c r="RQ63" s="214"/>
      <c r="RR63" s="214"/>
      <c r="RS63" s="214"/>
      <c r="RT63" s="214"/>
      <c r="RU63" s="214"/>
      <c r="RV63" s="214"/>
      <c r="RW63" s="214"/>
      <c r="RX63" s="214"/>
      <c r="RY63" s="214"/>
      <c r="RZ63" s="214"/>
      <c r="SA63" s="214"/>
      <c r="SB63" s="214"/>
      <c r="SC63" s="214"/>
      <c r="SD63" s="214"/>
      <c r="SE63" s="214"/>
      <c r="SF63" s="214"/>
      <c r="SG63" s="214"/>
      <c r="SH63" s="214"/>
      <c r="SI63" s="214"/>
      <c r="SJ63" s="214"/>
      <c r="SK63" s="214"/>
      <c r="SL63" s="214"/>
      <c r="SM63" s="214"/>
      <c r="SN63" s="214"/>
      <c r="SO63" s="214"/>
      <c r="SP63" s="214"/>
      <c r="SQ63" s="214"/>
      <c r="SR63" s="214"/>
      <c r="SS63" s="214"/>
      <c r="ST63" s="214"/>
      <c r="SU63" s="214"/>
      <c r="SV63" s="214"/>
      <c r="SW63" s="214"/>
      <c r="SX63" s="214"/>
      <c r="SY63" s="214"/>
      <c r="SZ63" s="214"/>
      <c r="TA63" s="214"/>
      <c r="TB63" s="214"/>
      <c r="TC63" s="214"/>
      <c r="TD63" s="214"/>
      <c r="TE63" s="214"/>
      <c r="TF63" s="214"/>
      <c r="TG63" s="214"/>
      <c r="TH63" s="214"/>
    </row>
    <row r="64" spans="1:528" s="72" customFormat="1" ht="15" customHeight="1" x14ac:dyDescent="0.25">
      <c r="A64" s="214"/>
      <c r="B64" s="213"/>
      <c r="C64" s="427"/>
      <c r="D64" s="36"/>
      <c r="E64" s="37">
        <f>IF(E62=0,1,0)</f>
        <v>1</v>
      </c>
      <c r="F64" s="37">
        <f>IF(F62=0,1,0)</f>
        <v>1</v>
      </c>
      <c r="G64" s="37">
        <f>IF(G62=0,1,0)</f>
        <v>1</v>
      </c>
      <c r="H64" s="101"/>
      <c r="I64" s="134"/>
      <c r="J64" s="101"/>
      <c r="K64" s="73"/>
      <c r="L64" s="73"/>
      <c r="M64" s="73"/>
      <c r="N64" s="14"/>
      <c r="O64" s="15"/>
      <c r="P64" s="16"/>
      <c r="Q64" s="174" t="s">
        <v>51</v>
      </c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  <c r="DA64" s="214"/>
      <c r="DB64" s="214"/>
      <c r="DC64" s="214"/>
      <c r="DD64" s="214"/>
      <c r="DE64" s="214"/>
      <c r="DF64" s="214"/>
      <c r="DG64" s="214"/>
      <c r="DH64" s="214"/>
      <c r="DI64" s="214"/>
      <c r="DJ64" s="214"/>
      <c r="DK64" s="214"/>
      <c r="DL64" s="214"/>
      <c r="DM64" s="214"/>
      <c r="DN64" s="214"/>
      <c r="DO64" s="214"/>
      <c r="DP64" s="214"/>
      <c r="DQ64" s="214"/>
      <c r="DR64" s="214"/>
      <c r="DS64" s="214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4"/>
      <c r="EE64" s="214"/>
      <c r="EF64" s="214"/>
      <c r="EG64" s="214"/>
      <c r="EH64" s="214"/>
      <c r="EI64" s="214"/>
      <c r="EJ64" s="214"/>
      <c r="EK64" s="214"/>
      <c r="EL64" s="214"/>
      <c r="EM64" s="214"/>
      <c r="EN64" s="214"/>
      <c r="EO64" s="214"/>
      <c r="EP64" s="214"/>
      <c r="EQ64" s="214"/>
      <c r="ER64" s="214"/>
      <c r="ES64" s="214"/>
      <c r="ET64" s="214"/>
      <c r="EU64" s="214"/>
      <c r="EV64" s="214"/>
      <c r="EW64" s="214"/>
      <c r="EX64" s="214"/>
      <c r="EY64" s="214"/>
      <c r="EZ64" s="214"/>
      <c r="FA64" s="214"/>
      <c r="FB64" s="214"/>
      <c r="FC64" s="214"/>
      <c r="FD64" s="214"/>
      <c r="FE64" s="214"/>
      <c r="FF64" s="214"/>
      <c r="FG64" s="214"/>
      <c r="FH64" s="214"/>
      <c r="FI64" s="214"/>
      <c r="FJ64" s="214"/>
      <c r="FK64" s="214"/>
      <c r="FL64" s="214"/>
      <c r="FM64" s="214"/>
      <c r="FN64" s="214"/>
      <c r="FO64" s="214"/>
      <c r="FP64" s="214"/>
      <c r="FQ64" s="214"/>
      <c r="FR64" s="214"/>
      <c r="FS64" s="214"/>
      <c r="FT64" s="214"/>
      <c r="FU64" s="214"/>
      <c r="FV64" s="214"/>
      <c r="FW64" s="214"/>
      <c r="FX64" s="214"/>
      <c r="FY64" s="214"/>
      <c r="FZ64" s="214"/>
      <c r="GA64" s="214"/>
      <c r="GB64" s="214"/>
      <c r="GC64" s="214"/>
      <c r="GD64" s="214"/>
      <c r="GE64" s="214"/>
      <c r="GF64" s="214"/>
      <c r="GG64" s="214"/>
      <c r="GH64" s="214"/>
      <c r="GI64" s="214"/>
      <c r="GJ64" s="214"/>
      <c r="GK64" s="214"/>
      <c r="GL64" s="214"/>
      <c r="GM64" s="214"/>
      <c r="GN64" s="214"/>
      <c r="GO64" s="214"/>
      <c r="GP64" s="214"/>
      <c r="GQ64" s="214"/>
      <c r="GR64" s="214"/>
      <c r="GS64" s="214"/>
      <c r="GT64" s="214"/>
      <c r="GU64" s="214"/>
      <c r="GV64" s="214"/>
      <c r="GW64" s="214"/>
      <c r="GX64" s="214"/>
      <c r="GY64" s="214"/>
      <c r="GZ64" s="214"/>
      <c r="HA64" s="214"/>
      <c r="HB64" s="214"/>
      <c r="HC64" s="214"/>
      <c r="HD64" s="214"/>
      <c r="HE64" s="214"/>
      <c r="HF64" s="214"/>
      <c r="HG64" s="214"/>
      <c r="HH64" s="214"/>
      <c r="HI64" s="214"/>
      <c r="HJ64" s="214"/>
      <c r="HK64" s="214"/>
      <c r="HL64" s="214"/>
      <c r="HM64" s="214"/>
      <c r="HN64" s="214"/>
      <c r="HO64" s="214"/>
      <c r="HP64" s="214"/>
      <c r="HQ64" s="214"/>
      <c r="HR64" s="214"/>
      <c r="HS64" s="214"/>
      <c r="HT64" s="214"/>
      <c r="HU64" s="214"/>
      <c r="HV64" s="214"/>
      <c r="HW64" s="214"/>
      <c r="HX64" s="214"/>
      <c r="HY64" s="214"/>
      <c r="HZ64" s="214"/>
      <c r="IA64" s="214"/>
      <c r="IB64" s="214"/>
      <c r="IC64" s="214"/>
      <c r="ID64" s="214"/>
      <c r="IE64" s="214"/>
      <c r="IF64" s="214"/>
      <c r="IG64" s="214"/>
      <c r="IH64" s="214"/>
      <c r="II64" s="214"/>
      <c r="IJ64" s="214"/>
      <c r="IK64" s="214"/>
      <c r="IL64" s="214"/>
      <c r="IM64" s="214"/>
      <c r="IN64" s="214"/>
      <c r="IO64" s="214"/>
      <c r="IP64" s="214"/>
      <c r="IQ64" s="214"/>
      <c r="IR64" s="214"/>
      <c r="IS64" s="214"/>
      <c r="IT64" s="214"/>
      <c r="IU64" s="214"/>
      <c r="IV64" s="214"/>
      <c r="IW64" s="214"/>
      <c r="IX64" s="214"/>
      <c r="IY64" s="214"/>
      <c r="IZ64" s="214"/>
      <c r="JA64" s="214"/>
      <c r="JB64" s="214"/>
      <c r="JC64" s="214"/>
      <c r="JD64" s="214"/>
      <c r="JE64" s="214"/>
      <c r="JF64" s="214"/>
      <c r="JG64" s="214"/>
      <c r="JH64" s="214"/>
      <c r="JI64" s="214"/>
      <c r="JJ64" s="214"/>
      <c r="JK64" s="214"/>
      <c r="JL64" s="214"/>
      <c r="JM64" s="214"/>
      <c r="JN64" s="214"/>
      <c r="JO64" s="214"/>
      <c r="JP64" s="214"/>
      <c r="JQ64" s="214"/>
      <c r="JR64" s="214"/>
      <c r="JS64" s="214"/>
      <c r="JT64" s="214"/>
      <c r="JU64" s="214"/>
      <c r="JV64" s="214"/>
      <c r="JW64" s="214"/>
      <c r="JX64" s="214"/>
      <c r="JY64" s="214"/>
      <c r="JZ64" s="214"/>
      <c r="KA64" s="214"/>
      <c r="KB64" s="214"/>
      <c r="KC64" s="214"/>
      <c r="KD64" s="214"/>
      <c r="KE64" s="214"/>
      <c r="KF64" s="214"/>
      <c r="KG64" s="214"/>
      <c r="KH64" s="214"/>
      <c r="KI64" s="214"/>
      <c r="KJ64" s="214"/>
      <c r="KK64" s="214"/>
      <c r="KL64" s="214"/>
      <c r="KM64" s="214"/>
      <c r="KN64" s="214"/>
      <c r="KO64" s="214"/>
      <c r="KP64" s="214"/>
      <c r="KQ64" s="214"/>
      <c r="KR64" s="214"/>
      <c r="KS64" s="214"/>
      <c r="KT64" s="214"/>
      <c r="KU64" s="214"/>
      <c r="KV64" s="214"/>
      <c r="KW64" s="214"/>
      <c r="KX64" s="214"/>
      <c r="KY64" s="214"/>
      <c r="KZ64" s="214"/>
      <c r="LA64" s="214"/>
      <c r="LB64" s="214"/>
      <c r="LC64" s="214"/>
      <c r="LD64" s="214"/>
      <c r="LE64" s="214"/>
      <c r="LF64" s="214"/>
      <c r="LG64" s="214"/>
      <c r="LH64" s="214"/>
      <c r="LI64" s="214"/>
      <c r="LJ64" s="214"/>
      <c r="LK64" s="214"/>
      <c r="LL64" s="214"/>
      <c r="LM64" s="214"/>
      <c r="LN64" s="214"/>
      <c r="LO64" s="214"/>
      <c r="LP64" s="214"/>
      <c r="LQ64" s="214"/>
      <c r="LR64" s="214"/>
      <c r="LS64" s="214"/>
      <c r="LT64" s="214"/>
      <c r="LU64" s="214"/>
      <c r="LV64" s="214"/>
      <c r="LW64" s="214"/>
      <c r="LX64" s="214"/>
      <c r="LY64" s="214"/>
      <c r="LZ64" s="214"/>
      <c r="MA64" s="214"/>
      <c r="MB64" s="214"/>
      <c r="MC64" s="214"/>
      <c r="MD64" s="214"/>
      <c r="ME64" s="214"/>
      <c r="MF64" s="214"/>
      <c r="MG64" s="214"/>
      <c r="MH64" s="214"/>
      <c r="MI64" s="214"/>
      <c r="MJ64" s="214"/>
      <c r="MK64" s="214"/>
      <c r="ML64" s="214"/>
      <c r="MM64" s="214"/>
      <c r="MN64" s="214"/>
      <c r="MO64" s="214"/>
      <c r="MP64" s="214"/>
      <c r="MQ64" s="214"/>
      <c r="MR64" s="214"/>
      <c r="MS64" s="214"/>
      <c r="MT64" s="214"/>
      <c r="MU64" s="214"/>
      <c r="MV64" s="214"/>
      <c r="MW64" s="214"/>
      <c r="MX64" s="214"/>
      <c r="MY64" s="214"/>
      <c r="MZ64" s="214"/>
      <c r="NA64" s="214"/>
      <c r="NB64" s="214"/>
      <c r="NC64" s="214"/>
      <c r="ND64" s="214"/>
      <c r="NE64" s="214"/>
      <c r="NF64" s="214"/>
      <c r="NG64" s="214"/>
      <c r="NH64" s="214"/>
      <c r="NI64" s="214"/>
      <c r="NJ64" s="214"/>
      <c r="NK64" s="214"/>
      <c r="NL64" s="214"/>
      <c r="NM64" s="214"/>
      <c r="NN64" s="214"/>
      <c r="NO64" s="214"/>
      <c r="NP64" s="214"/>
      <c r="NQ64" s="214"/>
      <c r="NR64" s="214"/>
      <c r="NS64" s="214"/>
      <c r="NT64" s="214"/>
      <c r="NU64" s="214"/>
      <c r="NV64" s="214"/>
      <c r="NW64" s="214"/>
      <c r="NX64" s="214"/>
      <c r="NY64" s="214"/>
      <c r="NZ64" s="214"/>
      <c r="OA64" s="214"/>
      <c r="OB64" s="214"/>
      <c r="OC64" s="214"/>
      <c r="OD64" s="214"/>
      <c r="OE64" s="214"/>
      <c r="OF64" s="214"/>
      <c r="OG64" s="214"/>
      <c r="OH64" s="214"/>
      <c r="OI64" s="214"/>
      <c r="OJ64" s="214"/>
      <c r="OK64" s="214"/>
      <c r="OL64" s="214"/>
      <c r="OM64" s="214"/>
      <c r="ON64" s="214"/>
      <c r="OO64" s="214"/>
      <c r="OP64" s="214"/>
      <c r="OQ64" s="214"/>
      <c r="OR64" s="214"/>
      <c r="OS64" s="214"/>
      <c r="OT64" s="214"/>
      <c r="OU64" s="214"/>
      <c r="OV64" s="214"/>
      <c r="OW64" s="214"/>
      <c r="OX64" s="214"/>
      <c r="OY64" s="214"/>
      <c r="OZ64" s="214"/>
      <c r="PA64" s="214"/>
      <c r="PB64" s="214"/>
      <c r="PC64" s="214"/>
      <c r="PD64" s="214"/>
      <c r="PE64" s="214"/>
      <c r="PF64" s="214"/>
      <c r="PG64" s="214"/>
      <c r="PH64" s="214"/>
      <c r="PI64" s="214"/>
      <c r="PJ64" s="214"/>
      <c r="PK64" s="214"/>
      <c r="PL64" s="214"/>
      <c r="PM64" s="214"/>
      <c r="PN64" s="214"/>
      <c r="PO64" s="214"/>
      <c r="PP64" s="214"/>
      <c r="PQ64" s="214"/>
      <c r="PR64" s="214"/>
      <c r="PS64" s="214"/>
      <c r="PT64" s="214"/>
      <c r="PU64" s="214"/>
      <c r="PV64" s="214"/>
      <c r="PW64" s="214"/>
      <c r="PX64" s="214"/>
      <c r="PY64" s="214"/>
      <c r="PZ64" s="214"/>
      <c r="QA64" s="214"/>
      <c r="QB64" s="214"/>
      <c r="QC64" s="214"/>
      <c r="QD64" s="214"/>
      <c r="QE64" s="214"/>
      <c r="QF64" s="214"/>
      <c r="QG64" s="214"/>
      <c r="QH64" s="214"/>
      <c r="QI64" s="214"/>
      <c r="QJ64" s="214"/>
      <c r="QK64" s="214"/>
      <c r="QL64" s="214"/>
      <c r="QM64" s="214"/>
      <c r="QN64" s="214"/>
      <c r="QO64" s="214"/>
      <c r="QP64" s="214"/>
      <c r="QQ64" s="214"/>
      <c r="QR64" s="214"/>
      <c r="QS64" s="214"/>
      <c r="QT64" s="214"/>
      <c r="QU64" s="214"/>
      <c r="QV64" s="214"/>
      <c r="QW64" s="214"/>
      <c r="QX64" s="214"/>
      <c r="QY64" s="214"/>
      <c r="QZ64" s="214"/>
      <c r="RA64" s="214"/>
      <c r="RB64" s="214"/>
      <c r="RC64" s="214"/>
      <c r="RD64" s="214"/>
      <c r="RE64" s="214"/>
      <c r="RF64" s="214"/>
      <c r="RG64" s="214"/>
      <c r="RH64" s="214"/>
      <c r="RI64" s="214"/>
      <c r="RJ64" s="214"/>
      <c r="RK64" s="214"/>
      <c r="RL64" s="214"/>
      <c r="RM64" s="214"/>
      <c r="RN64" s="214"/>
      <c r="RO64" s="214"/>
      <c r="RP64" s="214"/>
      <c r="RQ64" s="214"/>
      <c r="RR64" s="214"/>
      <c r="RS64" s="214"/>
      <c r="RT64" s="214"/>
      <c r="RU64" s="214"/>
      <c r="RV64" s="214"/>
      <c r="RW64" s="214"/>
      <c r="RX64" s="214"/>
      <c r="RY64" s="214"/>
      <c r="RZ64" s="214"/>
      <c r="SA64" s="214"/>
      <c r="SB64" s="214"/>
      <c r="SC64" s="214"/>
      <c r="SD64" s="214"/>
      <c r="SE64" s="214"/>
      <c r="SF64" s="214"/>
      <c r="SG64" s="214"/>
      <c r="SH64" s="214"/>
      <c r="SI64" s="214"/>
      <c r="SJ64" s="214"/>
      <c r="SK64" s="214"/>
      <c r="SL64" s="214"/>
      <c r="SM64" s="214"/>
      <c r="SN64" s="214"/>
      <c r="SO64" s="214"/>
      <c r="SP64" s="214"/>
      <c r="SQ64" s="214"/>
      <c r="SR64" s="214"/>
      <c r="SS64" s="214"/>
      <c r="ST64" s="214"/>
      <c r="SU64" s="214"/>
      <c r="SV64" s="214"/>
      <c r="SW64" s="214"/>
      <c r="SX64" s="214"/>
      <c r="SY64" s="214"/>
      <c r="SZ64" s="214"/>
      <c r="TA64" s="214"/>
      <c r="TB64" s="214"/>
      <c r="TC64" s="214"/>
      <c r="TD64" s="214"/>
      <c r="TE64" s="214"/>
      <c r="TF64" s="214"/>
      <c r="TG64" s="214"/>
      <c r="TH64" s="214"/>
    </row>
    <row r="65" spans="1:528" s="72" customFormat="1" ht="15" customHeight="1" x14ac:dyDescent="0.25">
      <c r="A65" s="214"/>
      <c r="B65" s="213"/>
      <c r="C65" s="427"/>
      <c r="D65" s="36"/>
      <c r="E65" s="37"/>
      <c r="F65" s="37"/>
      <c r="G65" s="37"/>
      <c r="H65" s="101"/>
      <c r="I65" s="134"/>
      <c r="J65" s="101"/>
      <c r="K65" s="73"/>
      <c r="L65" s="73"/>
      <c r="M65" s="73"/>
      <c r="N65" s="14"/>
      <c r="O65" s="15"/>
      <c r="P65" s="16"/>
      <c r="Q65" s="174" t="s">
        <v>52</v>
      </c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214"/>
      <c r="DR65" s="214"/>
      <c r="DS65" s="214"/>
      <c r="DT65" s="214"/>
      <c r="DU65" s="214"/>
      <c r="DV65" s="214"/>
      <c r="DW65" s="214"/>
      <c r="DX65" s="214"/>
      <c r="DY65" s="214"/>
      <c r="DZ65" s="214"/>
      <c r="EA65" s="214"/>
      <c r="EB65" s="214"/>
      <c r="EC65" s="214"/>
      <c r="ED65" s="214"/>
      <c r="EE65" s="214"/>
      <c r="EF65" s="214"/>
      <c r="EG65" s="214"/>
      <c r="EH65" s="214"/>
      <c r="EI65" s="214"/>
      <c r="EJ65" s="214"/>
      <c r="EK65" s="214"/>
      <c r="EL65" s="214"/>
      <c r="EM65" s="214"/>
      <c r="EN65" s="214"/>
      <c r="EO65" s="214"/>
      <c r="EP65" s="214"/>
      <c r="EQ65" s="214"/>
      <c r="ER65" s="214"/>
      <c r="ES65" s="214"/>
      <c r="ET65" s="214"/>
      <c r="EU65" s="214"/>
      <c r="EV65" s="214"/>
      <c r="EW65" s="214"/>
      <c r="EX65" s="214"/>
      <c r="EY65" s="214"/>
      <c r="EZ65" s="214"/>
      <c r="FA65" s="214"/>
      <c r="FB65" s="214"/>
      <c r="FC65" s="214"/>
      <c r="FD65" s="214"/>
      <c r="FE65" s="214"/>
      <c r="FF65" s="214"/>
      <c r="FG65" s="214"/>
      <c r="FH65" s="214"/>
      <c r="FI65" s="214"/>
      <c r="FJ65" s="214"/>
      <c r="FK65" s="214"/>
      <c r="FL65" s="214"/>
      <c r="FM65" s="214"/>
      <c r="FN65" s="214"/>
      <c r="FO65" s="214"/>
      <c r="FP65" s="214"/>
      <c r="FQ65" s="214"/>
      <c r="FR65" s="214"/>
      <c r="FS65" s="214"/>
      <c r="FT65" s="214"/>
      <c r="FU65" s="214"/>
      <c r="FV65" s="214"/>
      <c r="FW65" s="214"/>
      <c r="FX65" s="214"/>
      <c r="FY65" s="214"/>
      <c r="FZ65" s="214"/>
      <c r="GA65" s="214"/>
      <c r="GB65" s="214"/>
      <c r="GC65" s="214"/>
      <c r="GD65" s="214"/>
      <c r="GE65" s="214"/>
      <c r="GF65" s="214"/>
      <c r="GG65" s="214"/>
      <c r="GH65" s="214"/>
      <c r="GI65" s="214"/>
      <c r="GJ65" s="214"/>
      <c r="GK65" s="214"/>
      <c r="GL65" s="214"/>
      <c r="GM65" s="214"/>
      <c r="GN65" s="214"/>
      <c r="GO65" s="214"/>
      <c r="GP65" s="214"/>
      <c r="GQ65" s="214"/>
      <c r="GR65" s="214"/>
      <c r="GS65" s="214"/>
      <c r="GT65" s="214"/>
      <c r="GU65" s="214"/>
      <c r="GV65" s="214"/>
      <c r="GW65" s="214"/>
      <c r="GX65" s="214"/>
      <c r="GY65" s="214"/>
      <c r="GZ65" s="214"/>
      <c r="HA65" s="214"/>
      <c r="HB65" s="214"/>
      <c r="HC65" s="214"/>
      <c r="HD65" s="214"/>
      <c r="HE65" s="214"/>
      <c r="HF65" s="214"/>
      <c r="HG65" s="214"/>
      <c r="HH65" s="214"/>
      <c r="HI65" s="214"/>
      <c r="HJ65" s="214"/>
      <c r="HK65" s="214"/>
      <c r="HL65" s="214"/>
      <c r="HM65" s="214"/>
      <c r="HN65" s="214"/>
      <c r="HO65" s="214"/>
      <c r="HP65" s="214"/>
      <c r="HQ65" s="214"/>
      <c r="HR65" s="214"/>
      <c r="HS65" s="214"/>
      <c r="HT65" s="214"/>
      <c r="HU65" s="214"/>
      <c r="HV65" s="214"/>
      <c r="HW65" s="214"/>
      <c r="HX65" s="214"/>
      <c r="HY65" s="214"/>
      <c r="HZ65" s="214"/>
      <c r="IA65" s="214"/>
      <c r="IB65" s="214"/>
      <c r="IC65" s="214"/>
      <c r="ID65" s="214"/>
      <c r="IE65" s="214"/>
      <c r="IF65" s="214"/>
      <c r="IG65" s="214"/>
      <c r="IH65" s="214"/>
      <c r="II65" s="214"/>
      <c r="IJ65" s="214"/>
      <c r="IK65" s="214"/>
      <c r="IL65" s="214"/>
      <c r="IM65" s="214"/>
      <c r="IN65" s="214"/>
      <c r="IO65" s="214"/>
      <c r="IP65" s="214"/>
      <c r="IQ65" s="214"/>
      <c r="IR65" s="214"/>
      <c r="IS65" s="214"/>
      <c r="IT65" s="214"/>
      <c r="IU65" s="214"/>
      <c r="IV65" s="214"/>
      <c r="IW65" s="214"/>
      <c r="IX65" s="214"/>
      <c r="IY65" s="214"/>
      <c r="IZ65" s="214"/>
      <c r="JA65" s="214"/>
      <c r="JB65" s="214"/>
      <c r="JC65" s="214"/>
      <c r="JD65" s="214"/>
      <c r="JE65" s="214"/>
      <c r="JF65" s="214"/>
      <c r="JG65" s="214"/>
      <c r="JH65" s="214"/>
      <c r="JI65" s="214"/>
      <c r="JJ65" s="214"/>
      <c r="JK65" s="214"/>
      <c r="JL65" s="214"/>
      <c r="JM65" s="214"/>
      <c r="JN65" s="214"/>
      <c r="JO65" s="214"/>
      <c r="JP65" s="214"/>
      <c r="JQ65" s="214"/>
      <c r="JR65" s="214"/>
      <c r="JS65" s="214"/>
      <c r="JT65" s="214"/>
      <c r="JU65" s="214"/>
      <c r="JV65" s="214"/>
      <c r="JW65" s="214"/>
      <c r="JX65" s="214"/>
      <c r="JY65" s="214"/>
      <c r="JZ65" s="214"/>
      <c r="KA65" s="214"/>
      <c r="KB65" s="214"/>
      <c r="KC65" s="214"/>
      <c r="KD65" s="214"/>
      <c r="KE65" s="214"/>
      <c r="KF65" s="214"/>
      <c r="KG65" s="214"/>
      <c r="KH65" s="214"/>
      <c r="KI65" s="214"/>
      <c r="KJ65" s="214"/>
      <c r="KK65" s="214"/>
      <c r="KL65" s="214"/>
      <c r="KM65" s="214"/>
      <c r="KN65" s="214"/>
      <c r="KO65" s="214"/>
      <c r="KP65" s="214"/>
      <c r="KQ65" s="214"/>
      <c r="KR65" s="214"/>
      <c r="KS65" s="214"/>
      <c r="KT65" s="214"/>
      <c r="KU65" s="214"/>
      <c r="KV65" s="214"/>
      <c r="KW65" s="214"/>
      <c r="KX65" s="214"/>
      <c r="KY65" s="214"/>
      <c r="KZ65" s="214"/>
      <c r="LA65" s="214"/>
      <c r="LB65" s="214"/>
      <c r="LC65" s="214"/>
      <c r="LD65" s="214"/>
      <c r="LE65" s="214"/>
      <c r="LF65" s="214"/>
      <c r="LG65" s="214"/>
      <c r="LH65" s="214"/>
      <c r="LI65" s="214"/>
      <c r="LJ65" s="214"/>
      <c r="LK65" s="214"/>
      <c r="LL65" s="214"/>
      <c r="LM65" s="214"/>
      <c r="LN65" s="214"/>
      <c r="LO65" s="214"/>
      <c r="LP65" s="214"/>
      <c r="LQ65" s="214"/>
      <c r="LR65" s="214"/>
      <c r="LS65" s="214"/>
      <c r="LT65" s="214"/>
      <c r="LU65" s="214"/>
      <c r="LV65" s="214"/>
      <c r="LW65" s="214"/>
      <c r="LX65" s="214"/>
      <c r="LY65" s="214"/>
      <c r="LZ65" s="214"/>
      <c r="MA65" s="214"/>
      <c r="MB65" s="214"/>
      <c r="MC65" s="214"/>
      <c r="MD65" s="214"/>
      <c r="ME65" s="214"/>
      <c r="MF65" s="214"/>
      <c r="MG65" s="214"/>
      <c r="MH65" s="214"/>
      <c r="MI65" s="214"/>
      <c r="MJ65" s="214"/>
      <c r="MK65" s="214"/>
      <c r="ML65" s="214"/>
      <c r="MM65" s="214"/>
      <c r="MN65" s="214"/>
      <c r="MO65" s="214"/>
      <c r="MP65" s="214"/>
      <c r="MQ65" s="214"/>
      <c r="MR65" s="214"/>
      <c r="MS65" s="214"/>
      <c r="MT65" s="214"/>
      <c r="MU65" s="214"/>
      <c r="MV65" s="214"/>
      <c r="MW65" s="214"/>
      <c r="MX65" s="214"/>
      <c r="MY65" s="214"/>
      <c r="MZ65" s="214"/>
      <c r="NA65" s="214"/>
      <c r="NB65" s="214"/>
      <c r="NC65" s="214"/>
      <c r="ND65" s="214"/>
      <c r="NE65" s="214"/>
      <c r="NF65" s="214"/>
      <c r="NG65" s="214"/>
      <c r="NH65" s="214"/>
      <c r="NI65" s="214"/>
      <c r="NJ65" s="214"/>
      <c r="NK65" s="214"/>
      <c r="NL65" s="214"/>
      <c r="NM65" s="214"/>
      <c r="NN65" s="214"/>
      <c r="NO65" s="214"/>
      <c r="NP65" s="214"/>
      <c r="NQ65" s="214"/>
      <c r="NR65" s="214"/>
      <c r="NS65" s="214"/>
      <c r="NT65" s="214"/>
      <c r="NU65" s="214"/>
      <c r="NV65" s="214"/>
      <c r="NW65" s="214"/>
      <c r="NX65" s="214"/>
      <c r="NY65" s="214"/>
      <c r="NZ65" s="214"/>
      <c r="OA65" s="214"/>
      <c r="OB65" s="214"/>
      <c r="OC65" s="214"/>
      <c r="OD65" s="214"/>
      <c r="OE65" s="214"/>
      <c r="OF65" s="214"/>
      <c r="OG65" s="214"/>
      <c r="OH65" s="214"/>
      <c r="OI65" s="214"/>
      <c r="OJ65" s="214"/>
      <c r="OK65" s="214"/>
      <c r="OL65" s="214"/>
      <c r="OM65" s="214"/>
      <c r="ON65" s="214"/>
      <c r="OO65" s="214"/>
      <c r="OP65" s="214"/>
      <c r="OQ65" s="214"/>
      <c r="OR65" s="214"/>
      <c r="OS65" s="214"/>
      <c r="OT65" s="214"/>
      <c r="OU65" s="214"/>
      <c r="OV65" s="214"/>
      <c r="OW65" s="214"/>
      <c r="OX65" s="214"/>
      <c r="OY65" s="214"/>
      <c r="OZ65" s="214"/>
      <c r="PA65" s="214"/>
      <c r="PB65" s="214"/>
      <c r="PC65" s="214"/>
      <c r="PD65" s="214"/>
      <c r="PE65" s="214"/>
      <c r="PF65" s="214"/>
      <c r="PG65" s="214"/>
      <c r="PH65" s="214"/>
      <c r="PI65" s="214"/>
      <c r="PJ65" s="214"/>
      <c r="PK65" s="214"/>
      <c r="PL65" s="214"/>
      <c r="PM65" s="214"/>
      <c r="PN65" s="214"/>
      <c r="PO65" s="214"/>
      <c r="PP65" s="214"/>
      <c r="PQ65" s="214"/>
      <c r="PR65" s="214"/>
      <c r="PS65" s="214"/>
      <c r="PT65" s="214"/>
      <c r="PU65" s="214"/>
      <c r="PV65" s="214"/>
      <c r="PW65" s="214"/>
      <c r="PX65" s="214"/>
      <c r="PY65" s="214"/>
      <c r="PZ65" s="214"/>
      <c r="QA65" s="214"/>
      <c r="QB65" s="214"/>
      <c r="QC65" s="214"/>
      <c r="QD65" s="214"/>
      <c r="QE65" s="214"/>
      <c r="QF65" s="214"/>
      <c r="QG65" s="214"/>
      <c r="QH65" s="214"/>
      <c r="QI65" s="214"/>
      <c r="QJ65" s="214"/>
      <c r="QK65" s="214"/>
      <c r="QL65" s="214"/>
      <c r="QM65" s="214"/>
      <c r="QN65" s="214"/>
      <c r="QO65" s="214"/>
      <c r="QP65" s="214"/>
      <c r="QQ65" s="214"/>
      <c r="QR65" s="214"/>
      <c r="QS65" s="214"/>
      <c r="QT65" s="214"/>
      <c r="QU65" s="214"/>
      <c r="QV65" s="214"/>
      <c r="QW65" s="214"/>
      <c r="QX65" s="214"/>
      <c r="QY65" s="214"/>
      <c r="QZ65" s="214"/>
      <c r="RA65" s="214"/>
      <c r="RB65" s="214"/>
      <c r="RC65" s="214"/>
      <c r="RD65" s="214"/>
      <c r="RE65" s="214"/>
      <c r="RF65" s="214"/>
      <c r="RG65" s="214"/>
      <c r="RH65" s="214"/>
      <c r="RI65" s="214"/>
      <c r="RJ65" s="214"/>
      <c r="RK65" s="214"/>
      <c r="RL65" s="214"/>
      <c r="RM65" s="214"/>
      <c r="RN65" s="214"/>
      <c r="RO65" s="214"/>
      <c r="RP65" s="214"/>
      <c r="RQ65" s="214"/>
      <c r="RR65" s="214"/>
      <c r="RS65" s="214"/>
      <c r="RT65" s="214"/>
      <c r="RU65" s="214"/>
      <c r="RV65" s="214"/>
      <c r="RW65" s="214"/>
      <c r="RX65" s="214"/>
      <c r="RY65" s="214"/>
      <c r="RZ65" s="214"/>
      <c r="SA65" s="214"/>
      <c r="SB65" s="214"/>
      <c r="SC65" s="214"/>
      <c r="SD65" s="214"/>
      <c r="SE65" s="214"/>
      <c r="SF65" s="214"/>
      <c r="SG65" s="214"/>
      <c r="SH65" s="214"/>
      <c r="SI65" s="214"/>
      <c r="SJ65" s="214"/>
      <c r="SK65" s="214"/>
      <c r="SL65" s="214"/>
      <c r="SM65" s="214"/>
      <c r="SN65" s="214"/>
      <c r="SO65" s="214"/>
      <c r="SP65" s="214"/>
      <c r="SQ65" s="214"/>
      <c r="SR65" s="214"/>
      <c r="SS65" s="214"/>
      <c r="ST65" s="214"/>
      <c r="SU65" s="214"/>
      <c r="SV65" s="214"/>
      <c r="SW65" s="214"/>
      <c r="SX65" s="214"/>
      <c r="SY65" s="214"/>
      <c r="SZ65" s="214"/>
      <c r="TA65" s="214"/>
      <c r="TB65" s="214"/>
      <c r="TC65" s="214"/>
      <c r="TD65" s="214"/>
      <c r="TE65" s="214"/>
      <c r="TF65" s="214"/>
      <c r="TG65" s="214"/>
      <c r="TH65" s="214"/>
    </row>
    <row r="66" spans="1:528" s="72" customFormat="1" ht="15" customHeight="1" x14ac:dyDescent="0.25">
      <c r="A66" s="214"/>
      <c r="B66" s="213"/>
      <c r="C66" s="427"/>
      <c r="D66" s="36"/>
      <c r="E66" s="37">
        <f>IF(E63=0,1,0)</f>
        <v>1</v>
      </c>
      <c r="F66" s="37">
        <f>IF(F63=0,1,0)</f>
        <v>1</v>
      </c>
      <c r="G66" s="37">
        <f>IF(G63=0,1,0)</f>
        <v>1</v>
      </c>
      <c r="H66" s="101"/>
      <c r="I66" s="134"/>
      <c r="J66" s="101"/>
      <c r="K66" s="73"/>
      <c r="L66" s="73"/>
      <c r="M66" s="73"/>
      <c r="N66" s="14"/>
      <c r="O66" s="15"/>
      <c r="P66" s="16"/>
      <c r="Q66" s="174" t="s">
        <v>53</v>
      </c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4"/>
      <c r="CY66" s="214"/>
      <c r="CZ66" s="214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  <c r="EF66" s="214"/>
      <c r="EG66" s="214"/>
      <c r="EH66" s="214"/>
      <c r="EI66" s="214"/>
      <c r="EJ66" s="214"/>
      <c r="EK66" s="214"/>
      <c r="EL66" s="214"/>
      <c r="EM66" s="214"/>
      <c r="EN66" s="214"/>
      <c r="EO66" s="214"/>
      <c r="EP66" s="214"/>
      <c r="EQ66" s="214"/>
      <c r="ER66" s="214"/>
      <c r="ES66" s="214"/>
      <c r="ET66" s="214"/>
      <c r="EU66" s="214"/>
      <c r="EV66" s="214"/>
      <c r="EW66" s="214"/>
      <c r="EX66" s="214"/>
      <c r="EY66" s="214"/>
      <c r="EZ66" s="214"/>
      <c r="FA66" s="214"/>
      <c r="FB66" s="214"/>
      <c r="FC66" s="214"/>
      <c r="FD66" s="214"/>
      <c r="FE66" s="214"/>
      <c r="FF66" s="214"/>
      <c r="FG66" s="214"/>
      <c r="FH66" s="214"/>
      <c r="FI66" s="214"/>
      <c r="FJ66" s="214"/>
      <c r="FK66" s="214"/>
      <c r="FL66" s="214"/>
      <c r="FM66" s="214"/>
      <c r="FN66" s="214"/>
      <c r="FO66" s="214"/>
      <c r="FP66" s="214"/>
      <c r="FQ66" s="214"/>
      <c r="FR66" s="214"/>
      <c r="FS66" s="214"/>
      <c r="FT66" s="214"/>
      <c r="FU66" s="214"/>
      <c r="FV66" s="214"/>
      <c r="FW66" s="214"/>
      <c r="FX66" s="214"/>
      <c r="FY66" s="214"/>
      <c r="FZ66" s="214"/>
      <c r="GA66" s="214"/>
      <c r="GB66" s="214"/>
      <c r="GC66" s="214"/>
      <c r="GD66" s="214"/>
      <c r="GE66" s="214"/>
      <c r="GF66" s="214"/>
      <c r="GG66" s="214"/>
      <c r="GH66" s="214"/>
      <c r="GI66" s="214"/>
      <c r="GJ66" s="214"/>
      <c r="GK66" s="214"/>
      <c r="GL66" s="214"/>
      <c r="GM66" s="214"/>
      <c r="GN66" s="214"/>
      <c r="GO66" s="214"/>
      <c r="GP66" s="214"/>
      <c r="GQ66" s="214"/>
      <c r="GR66" s="214"/>
      <c r="GS66" s="214"/>
      <c r="GT66" s="214"/>
      <c r="GU66" s="214"/>
      <c r="GV66" s="214"/>
      <c r="GW66" s="214"/>
      <c r="GX66" s="214"/>
      <c r="GY66" s="214"/>
      <c r="GZ66" s="214"/>
      <c r="HA66" s="214"/>
      <c r="HB66" s="214"/>
      <c r="HC66" s="214"/>
      <c r="HD66" s="214"/>
      <c r="HE66" s="214"/>
      <c r="HF66" s="214"/>
      <c r="HG66" s="214"/>
      <c r="HH66" s="214"/>
      <c r="HI66" s="214"/>
      <c r="HJ66" s="214"/>
      <c r="HK66" s="214"/>
      <c r="HL66" s="214"/>
      <c r="HM66" s="214"/>
      <c r="HN66" s="214"/>
      <c r="HO66" s="214"/>
      <c r="HP66" s="214"/>
      <c r="HQ66" s="214"/>
      <c r="HR66" s="214"/>
      <c r="HS66" s="214"/>
      <c r="HT66" s="214"/>
      <c r="HU66" s="214"/>
      <c r="HV66" s="214"/>
      <c r="HW66" s="214"/>
      <c r="HX66" s="214"/>
      <c r="HY66" s="214"/>
      <c r="HZ66" s="214"/>
      <c r="IA66" s="214"/>
      <c r="IB66" s="214"/>
      <c r="IC66" s="214"/>
      <c r="ID66" s="214"/>
      <c r="IE66" s="214"/>
      <c r="IF66" s="214"/>
      <c r="IG66" s="214"/>
      <c r="IH66" s="214"/>
      <c r="II66" s="214"/>
      <c r="IJ66" s="214"/>
      <c r="IK66" s="214"/>
      <c r="IL66" s="214"/>
      <c r="IM66" s="214"/>
      <c r="IN66" s="214"/>
      <c r="IO66" s="214"/>
      <c r="IP66" s="214"/>
      <c r="IQ66" s="214"/>
      <c r="IR66" s="214"/>
      <c r="IS66" s="214"/>
      <c r="IT66" s="214"/>
      <c r="IU66" s="214"/>
      <c r="IV66" s="214"/>
      <c r="IW66" s="214"/>
      <c r="IX66" s="214"/>
      <c r="IY66" s="214"/>
      <c r="IZ66" s="214"/>
      <c r="JA66" s="214"/>
      <c r="JB66" s="214"/>
      <c r="JC66" s="214"/>
      <c r="JD66" s="214"/>
      <c r="JE66" s="214"/>
      <c r="JF66" s="214"/>
      <c r="JG66" s="214"/>
      <c r="JH66" s="214"/>
      <c r="JI66" s="214"/>
      <c r="JJ66" s="214"/>
      <c r="JK66" s="214"/>
      <c r="JL66" s="214"/>
      <c r="JM66" s="214"/>
      <c r="JN66" s="214"/>
      <c r="JO66" s="214"/>
      <c r="JP66" s="214"/>
      <c r="JQ66" s="214"/>
      <c r="JR66" s="214"/>
      <c r="JS66" s="214"/>
      <c r="JT66" s="214"/>
      <c r="JU66" s="214"/>
      <c r="JV66" s="214"/>
      <c r="JW66" s="214"/>
      <c r="JX66" s="214"/>
      <c r="JY66" s="214"/>
      <c r="JZ66" s="214"/>
      <c r="KA66" s="214"/>
      <c r="KB66" s="214"/>
      <c r="KC66" s="214"/>
      <c r="KD66" s="214"/>
      <c r="KE66" s="214"/>
      <c r="KF66" s="214"/>
      <c r="KG66" s="214"/>
      <c r="KH66" s="214"/>
      <c r="KI66" s="214"/>
      <c r="KJ66" s="214"/>
      <c r="KK66" s="214"/>
      <c r="KL66" s="214"/>
      <c r="KM66" s="214"/>
      <c r="KN66" s="214"/>
      <c r="KO66" s="214"/>
      <c r="KP66" s="214"/>
      <c r="KQ66" s="214"/>
      <c r="KR66" s="214"/>
      <c r="KS66" s="214"/>
      <c r="KT66" s="214"/>
      <c r="KU66" s="214"/>
      <c r="KV66" s="214"/>
      <c r="KW66" s="214"/>
      <c r="KX66" s="214"/>
      <c r="KY66" s="214"/>
      <c r="KZ66" s="214"/>
      <c r="LA66" s="214"/>
      <c r="LB66" s="214"/>
      <c r="LC66" s="214"/>
      <c r="LD66" s="214"/>
      <c r="LE66" s="214"/>
      <c r="LF66" s="214"/>
      <c r="LG66" s="214"/>
      <c r="LH66" s="214"/>
      <c r="LI66" s="214"/>
      <c r="LJ66" s="214"/>
      <c r="LK66" s="214"/>
      <c r="LL66" s="214"/>
      <c r="LM66" s="214"/>
      <c r="LN66" s="214"/>
      <c r="LO66" s="214"/>
      <c r="LP66" s="214"/>
      <c r="LQ66" s="214"/>
      <c r="LR66" s="214"/>
      <c r="LS66" s="214"/>
      <c r="LT66" s="214"/>
      <c r="LU66" s="214"/>
      <c r="LV66" s="214"/>
      <c r="LW66" s="214"/>
      <c r="LX66" s="214"/>
      <c r="LY66" s="214"/>
      <c r="LZ66" s="214"/>
      <c r="MA66" s="214"/>
      <c r="MB66" s="214"/>
      <c r="MC66" s="214"/>
      <c r="MD66" s="214"/>
      <c r="ME66" s="214"/>
      <c r="MF66" s="214"/>
      <c r="MG66" s="214"/>
      <c r="MH66" s="214"/>
      <c r="MI66" s="214"/>
      <c r="MJ66" s="214"/>
      <c r="MK66" s="214"/>
      <c r="ML66" s="214"/>
      <c r="MM66" s="214"/>
      <c r="MN66" s="214"/>
      <c r="MO66" s="214"/>
      <c r="MP66" s="214"/>
      <c r="MQ66" s="214"/>
      <c r="MR66" s="214"/>
      <c r="MS66" s="214"/>
      <c r="MT66" s="214"/>
      <c r="MU66" s="214"/>
      <c r="MV66" s="214"/>
      <c r="MW66" s="214"/>
      <c r="MX66" s="214"/>
      <c r="MY66" s="214"/>
      <c r="MZ66" s="214"/>
      <c r="NA66" s="214"/>
      <c r="NB66" s="214"/>
      <c r="NC66" s="214"/>
      <c r="ND66" s="214"/>
      <c r="NE66" s="214"/>
      <c r="NF66" s="214"/>
      <c r="NG66" s="214"/>
      <c r="NH66" s="214"/>
      <c r="NI66" s="214"/>
      <c r="NJ66" s="214"/>
      <c r="NK66" s="214"/>
      <c r="NL66" s="214"/>
      <c r="NM66" s="214"/>
      <c r="NN66" s="214"/>
      <c r="NO66" s="214"/>
      <c r="NP66" s="214"/>
      <c r="NQ66" s="214"/>
      <c r="NR66" s="214"/>
      <c r="NS66" s="214"/>
      <c r="NT66" s="214"/>
      <c r="NU66" s="214"/>
      <c r="NV66" s="214"/>
      <c r="NW66" s="214"/>
      <c r="NX66" s="214"/>
      <c r="NY66" s="214"/>
      <c r="NZ66" s="214"/>
      <c r="OA66" s="214"/>
      <c r="OB66" s="214"/>
      <c r="OC66" s="214"/>
      <c r="OD66" s="214"/>
      <c r="OE66" s="214"/>
      <c r="OF66" s="214"/>
      <c r="OG66" s="214"/>
      <c r="OH66" s="214"/>
      <c r="OI66" s="214"/>
      <c r="OJ66" s="214"/>
      <c r="OK66" s="214"/>
      <c r="OL66" s="214"/>
      <c r="OM66" s="214"/>
      <c r="ON66" s="214"/>
      <c r="OO66" s="214"/>
      <c r="OP66" s="214"/>
      <c r="OQ66" s="214"/>
      <c r="OR66" s="214"/>
      <c r="OS66" s="214"/>
      <c r="OT66" s="214"/>
      <c r="OU66" s="214"/>
      <c r="OV66" s="214"/>
      <c r="OW66" s="214"/>
      <c r="OX66" s="214"/>
      <c r="OY66" s="214"/>
      <c r="OZ66" s="214"/>
      <c r="PA66" s="214"/>
      <c r="PB66" s="214"/>
      <c r="PC66" s="214"/>
      <c r="PD66" s="214"/>
      <c r="PE66" s="214"/>
      <c r="PF66" s="214"/>
      <c r="PG66" s="214"/>
      <c r="PH66" s="214"/>
      <c r="PI66" s="214"/>
      <c r="PJ66" s="214"/>
      <c r="PK66" s="214"/>
      <c r="PL66" s="214"/>
      <c r="PM66" s="214"/>
      <c r="PN66" s="214"/>
      <c r="PO66" s="214"/>
      <c r="PP66" s="214"/>
      <c r="PQ66" s="214"/>
      <c r="PR66" s="214"/>
      <c r="PS66" s="214"/>
      <c r="PT66" s="214"/>
      <c r="PU66" s="214"/>
      <c r="PV66" s="214"/>
      <c r="PW66" s="214"/>
      <c r="PX66" s="214"/>
      <c r="PY66" s="214"/>
      <c r="PZ66" s="214"/>
      <c r="QA66" s="214"/>
      <c r="QB66" s="214"/>
      <c r="QC66" s="214"/>
      <c r="QD66" s="214"/>
      <c r="QE66" s="214"/>
      <c r="QF66" s="214"/>
      <c r="QG66" s="214"/>
      <c r="QH66" s="214"/>
      <c r="QI66" s="214"/>
      <c r="QJ66" s="214"/>
      <c r="QK66" s="214"/>
      <c r="QL66" s="214"/>
      <c r="QM66" s="214"/>
      <c r="QN66" s="214"/>
      <c r="QO66" s="214"/>
      <c r="QP66" s="214"/>
      <c r="QQ66" s="214"/>
      <c r="QR66" s="214"/>
      <c r="QS66" s="214"/>
      <c r="QT66" s="214"/>
      <c r="QU66" s="214"/>
      <c r="QV66" s="214"/>
      <c r="QW66" s="214"/>
      <c r="QX66" s="214"/>
      <c r="QY66" s="214"/>
      <c r="QZ66" s="214"/>
      <c r="RA66" s="214"/>
      <c r="RB66" s="214"/>
      <c r="RC66" s="214"/>
      <c r="RD66" s="214"/>
      <c r="RE66" s="214"/>
      <c r="RF66" s="214"/>
      <c r="RG66" s="214"/>
      <c r="RH66" s="214"/>
      <c r="RI66" s="214"/>
      <c r="RJ66" s="214"/>
      <c r="RK66" s="214"/>
      <c r="RL66" s="214"/>
      <c r="RM66" s="214"/>
      <c r="RN66" s="214"/>
      <c r="RO66" s="214"/>
      <c r="RP66" s="214"/>
      <c r="RQ66" s="214"/>
      <c r="RR66" s="214"/>
      <c r="RS66" s="214"/>
      <c r="RT66" s="214"/>
      <c r="RU66" s="214"/>
      <c r="RV66" s="214"/>
      <c r="RW66" s="214"/>
      <c r="RX66" s="214"/>
      <c r="RY66" s="214"/>
      <c r="RZ66" s="214"/>
      <c r="SA66" s="214"/>
      <c r="SB66" s="214"/>
      <c r="SC66" s="214"/>
      <c r="SD66" s="214"/>
      <c r="SE66" s="214"/>
      <c r="SF66" s="214"/>
      <c r="SG66" s="214"/>
      <c r="SH66" s="214"/>
      <c r="SI66" s="214"/>
      <c r="SJ66" s="214"/>
      <c r="SK66" s="214"/>
      <c r="SL66" s="214"/>
      <c r="SM66" s="214"/>
      <c r="SN66" s="214"/>
      <c r="SO66" s="214"/>
      <c r="SP66" s="214"/>
      <c r="SQ66" s="214"/>
      <c r="SR66" s="214"/>
      <c r="SS66" s="214"/>
      <c r="ST66" s="214"/>
      <c r="SU66" s="214"/>
      <c r="SV66" s="214"/>
      <c r="SW66" s="214"/>
      <c r="SX66" s="214"/>
      <c r="SY66" s="214"/>
      <c r="SZ66" s="214"/>
      <c r="TA66" s="214"/>
      <c r="TB66" s="214"/>
      <c r="TC66" s="214"/>
      <c r="TD66" s="214"/>
      <c r="TE66" s="214"/>
      <c r="TF66" s="214"/>
      <c r="TG66" s="214"/>
      <c r="TH66" s="214"/>
    </row>
    <row r="67" spans="1:528" s="229" customFormat="1" ht="15" customHeight="1" x14ac:dyDescent="0.25">
      <c r="B67" s="228"/>
      <c r="C67" s="427"/>
      <c r="D67" s="36"/>
      <c r="E67" s="37"/>
      <c r="F67" s="37"/>
      <c r="G67" s="37"/>
      <c r="H67" s="101"/>
      <c r="I67" s="134"/>
      <c r="J67" s="101"/>
      <c r="K67" s="73"/>
      <c r="L67" s="73"/>
      <c r="M67" s="73"/>
      <c r="N67" s="14"/>
      <c r="O67" s="15"/>
      <c r="P67" s="16"/>
      <c r="Q67" s="230" t="s">
        <v>54</v>
      </c>
    </row>
    <row r="68" spans="1:528" s="72" customFormat="1" ht="15" customHeight="1" thickBot="1" x14ac:dyDescent="0.3">
      <c r="A68" s="214"/>
      <c r="B68" s="213"/>
      <c r="C68" s="438"/>
      <c r="D68" s="17"/>
      <c r="E68" s="37">
        <f>IF(E63="a",1,0)</f>
        <v>0</v>
      </c>
      <c r="F68" s="37">
        <f>IF(F63="a",1,0)</f>
        <v>0</v>
      </c>
      <c r="G68" s="37">
        <f>IF(G63="a",1,0)</f>
        <v>0</v>
      </c>
      <c r="H68" s="105">
        <f>IF((E68+F68+G68)=3,1,0)</f>
        <v>0</v>
      </c>
      <c r="I68" s="134"/>
      <c r="J68" s="101"/>
      <c r="K68" s="73"/>
      <c r="L68" s="73"/>
      <c r="M68" s="73"/>
      <c r="N68" s="14"/>
      <c r="O68" s="15"/>
      <c r="P68" s="16"/>
      <c r="Q68" s="116" t="s">
        <v>42</v>
      </c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4"/>
      <c r="EE68" s="214"/>
      <c r="EF68" s="214"/>
      <c r="EG68" s="214"/>
      <c r="EH68" s="214"/>
      <c r="EI68" s="214"/>
      <c r="EJ68" s="214"/>
      <c r="EK68" s="214"/>
      <c r="EL68" s="214"/>
      <c r="EM68" s="214"/>
      <c r="EN68" s="214"/>
      <c r="EO68" s="214"/>
      <c r="EP68" s="214"/>
      <c r="EQ68" s="214"/>
      <c r="ER68" s="214"/>
      <c r="ES68" s="214"/>
      <c r="ET68" s="214"/>
      <c r="EU68" s="214"/>
      <c r="EV68" s="214"/>
      <c r="EW68" s="214"/>
      <c r="EX68" s="214"/>
      <c r="EY68" s="214"/>
      <c r="EZ68" s="214"/>
      <c r="FA68" s="214"/>
      <c r="FB68" s="214"/>
      <c r="FC68" s="214"/>
      <c r="FD68" s="214"/>
      <c r="FE68" s="214"/>
      <c r="FF68" s="214"/>
      <c r="FG68" s="214"/>
      <c r="FH68" s="214"/>
      <c r="FI68" s="214"/>
      <c r="FJ68" s="214"/>
      <c r="FK68" s="214"/>
      <c r="FL68" s="214"/>
      <c r="FM68" s="214"/>
      <c r="FN68" s="214"/>
      <c r="FO68" s="214"/>
      <c r="FP68" s="214"/>
      <c r="FQ68" s="214"/>
      <c r="FR68" s="214"/>
      <c r="FS68" s="214"/>
      <c r="FT68" s="214"/>
      <c r="FU68" s="214"/>
      <c r="FV68" s="214"/>
      <c r="FW68" s="214"/>
      <c r="FX68" s="214"/>
      <c r="FY68" s="214"/>
      <c r="FZ68" s="214"/>
      <c r="GA68" s="214"/>
      <c r="GB68" s="214"/>
      <c r="GC68" s="214"/>
      <c r="GD68" s="214"/>
      <c r="GE68" s="214"/>
      <c r="GF68" s="214"/>
      <c r="GG68" s="214"/>
      <c r="GH68" s="214"/>
      <c r="GI68" s="214"/>
      <c r="GJ68" s="214"/>
      <c r="GK68" s="214"/>
      <c r="GL68" s="214"/>
      <c r="GM68" s="214"/>
      <c r="GN68" s="214"/>
      <c r="GO68" s="214"/>
      <c r="GP68" s="214"/>
      <c r="GQ68" s="214"/>
      <c r="GR68" s="214"/>
      <c r="GS68" s="214"/>
      <c r="GT68" s="214"/>
      <c r="GU68" s="214"/>
      <c r="GV68" s="214"/>
      <c r="GW68" s="214"/>
      <c r="GX68" s="214"/>
      <c r="GY68" s="214"/>
      <c r="GZ68" s="214"/>
      <c r="HA68" s="214"/>
      <c r="HB68" s="214"/>
      <c r="HC68" s="214"/>
      <c r="HD68" s="214"/>
      <c r="HE68" s="214"/>
      <c r="HF68" s="214"/>
      <c r="HG68" s="214"/>
      <c r="HH68" s="214"/>
      <c r="HI68" s="214"/>
      <c r="HJ68" s="214"/>
      <c r="HK68" s="214"/>
      <c r="HL68" s="214"/>
      <c r="HM68" s="214"/>
      <c r="HN68" s="214"/>
      <c r="HO68" s="214"/>
      <c r="HP68" s="214"/>
      <c r="HQ68" s="214"/>
      <c r="HR68" s="214"/>
      <c r="HS68" s="214"/>
      <c r="HT68" s="214"/>
      <c r="HU68" s="214"/>
      <c r="HV68" s="214"/>
      <c r="HW68" s="214"/>
      <c r="HX68" s="214"/>
      <c r="HY68" s="214"/>
      <c r="HZ68" s="214"/>
      <c r="IA68" s="214"/>
      <c r="IB68" s="214"/>
      <c r="IC68" s="214"/>
      <c r="ID68" s="214"/>
      <c r="IE68" s="214"/>
      <c r="IF68" s="214"/>
      <c r="IG68" s="214"/>
      <c r="IH68" s="214"/>
      <c r="II68" s="214"/>
      <c r="IJ68" s="214"/>
      <c r="IK68" s="214"/>
      <c r="IL68" s="214"/>
      <c r="IM68" s="214"/>
      <c r="IN68" s="214"/>
      <c r="IO68" s="214"/>
      <c r="IP68" s="214"/>
      <c r="IQ68" s="214"/>
      <c r="IR68" s="214"/>
      <c r="IS68" s="214"/>
      <c r="IT68" s="214"/>
      <c r="IU68" s="214"/>
      <c r="IV68" s="214"/>
      <c r="IW68" s="214"/>
      <c r="IX68" s="214"/>
      <c r="IY68" s="214"/>
      <c r="IZ68" s="214"/>
      <c r="JA68" s="214"/>
      <c r="JB68" s="214"/>
      <c r="JC68" s="214"/>
      <c r="JD68" s="214"/>
      <c r="JE68" s="214"/>
      <c r="JF68" s="214"/>
      <c r="JG68" s="214"/>
      <c r="JH68" s="214"/>
      <c r="JI68" s="214"/>
      <c r="JJ68" s="214"/>
      <c r="JK68" s="214"/>
      <c r="JL68" s="214"/>
      <c r="JM68" s="214"/>
      <c r="JN68" s="214"/>
      <c r="JO68" s="214"/>
      <c r="JP68" s="214"/>
      <c r="JQ68" s="214"/>
      <c r="JR68" s="214"/>
      <c r="JS68" s="214"/>
      <c r="JT68" s="214"/>
      <c r="JU68" s="214"/>
      <c r="JV68" s="214"/>
      <c r="JW68" s="214"/>
      <c r="JX68" s="214"/>
      <c r="JY68" s="214"/>
      <c r="JZ68" s="214"/>
      <c r="KA68" s="214"/>
      <c r="KB68" s="214"/>
      <c r="KC68" s="214"/>
      <c r="KD68" s="214"/>
      <c r="KE68" s="214"/>
      <c r="KF68" s="214"/>
      <c r="KG68" s="214"/>
      <c r="KH68" s="214"/>
      <c r="KI68" s="214"/>
      <c r="KJ68" s="214"/>
      <c r="KK68" s="214"/>
      <c r="KL68" s="214"/>
      <c r="KM68" s="214"/>
      <c r="KN68" s="214"/>
      <c r="KO68" s="214"/>
      <c r="KP68" s="214"/>
      <c r="KQ68" s="214"/>
      <c r="KR68" s="214"/>
      <c r="KS68" s="214"/>
      <c r="KT68" s="214"/>
      <c r="KU68" s="214"/>
      <c r="KV68" s="214"/>
      <c r="KW68" s="214"/>
      <c r="KX68" s="214"/>
      <c r="KY68" s="214"/>
      <c r="KZ68" s="214"/>
      <c r="LA68" s="214"/>
      <c r="LB68" s="214"/>
      <c r="LC68" s="214"/>
      <c r="LD68" s="214"/>
      <c r="LE68" s="214"/>
      <c r="LF68" s="214"/>
      <c r="LG68" s="214"/>
      <c r="LH68" s="214"/>
      <c r="LI68" s="214"/>
      <c r="LJ68" s="214"/>
      <c r="LK68" s="214"/>
      <c r="LL68" s="214"/>
      <c r="LM68" s="214"/>
      <c r="LN68" s="214"/>
      <c r="LO68" s="214"/>
      <c r="LP68" s="214"/>
      <c r="LQ68" s="214"/>
      <c r="LR68" s="214"/>
      <c r="LS68" s="214"/>
      <c r="LT68" s="214"/>
      <c r="LU68" s="214"/>
      <c r="LV68" s="214"/>
      <c r="LW68" s="214"/>
      <c r="LX68" s="214"/>
      <c r="LY68" s="214"/>
      <c r="LZ68" s="214"/>
      <c r="MA68" s="214"/>
      <c r="MB68" s="214"/>
      <c r="MC68" s="214"/>
      <c r="MD68" s="214"/>
      <c r="ME68" s="214"/>
      <c r="MF68" s="214"/>
      <c r="MG68" s="214"/>
      <c r="MH68" s="214"/>
      <c r="MI68" s="214"/>
      <c r="MJ68" s="214"/>
      <c r="MK68" s="214"/>
      <c r="ML68" s="214"/>
      <c r="MM68" s="214"/>
      <c r="MN68" s="214"/>
      <c r="MO68" s="214"/>
      <c r="MP68" s="214"/>
      <c r="MQ68" s="214"/>
      <c r="MR68" s="214"/>
      <c r="MS68" s="214"/>
      <c r="MT68" s="214"/>
      <c r="MU68" s="214"/>
      <c r="MV68" s="214"/>
      <c r="MW68" s="214"/>
      <c r="MX68" s="214"/>
      <c r="MY68" s="214"/>
      <c r="MZ68" s="214"/>
      <c r="NA68" s="214"/>
      <c r="NB68" s="214"/>
      <c r="NC68" s="214"/>
      <c r="ND68" s="214"/>
      <c r="NE68" s="214"/>
      <c r="NF68" s="214"/>
      <c r="NG68" s="214"/>
      <c r="NH68" s="214"/>
      <c r="NI68" s="214"/>
      <c r="NJ68" s="214"/>
      <c r="NK68" s="214"/>
      <c r="NL68" s="214"/>
      <c r="NM68" s="214"/>
      <c r="NN68" s="214"/>
      <c r="NO68" s="214"/>
      <c r="NP68" s="214"/>
      <c r="NQ68" s="214"/>
      <c r="NR68" s="214"/>
      <c r="NS68" s="214"/>
      <c r="NT68" s="214"/>
      <c r="NU68" s="214"/>
      <c r="NV68" s="214"/>
      <c r="NW68" s="214"/>
      <c r="NX68" s="214"/>
      <c r="NY68" s="214"/>
      <c r="NZ68" s="214"/>
      <c r="OA68" s="214"/>
      <c r="OB68" s="214"/>
      <c r="OC68" s="214"/>
      <c r="OD68" s="214"/>
      <c r="OE68" s="214"/>
      <c r="OF68" s="214"/>
      <c r="OG68" s="214"/>
      <c r="OH68" s="214"/>
      <c r="OI68" s="214"/>
      <c r="OJ68" s="214"/>
      <c r="OK68" s="214"/>
      <c r="OL68" s="214"/>
      <c r="OM68" s="214"/>
      <c r="ON68" s="214"/>
      <c r="OO68" s="214"/>
      <c r="OP68" s="214"/>
      <c r="OQ68" s="214"/>
      <c r="OR68" s="214"/>
      <c r="OS68" s="214"/>
      <c r="OT68" s="214"/>
      <c r="OU68" s="214"/>
      <c r="OV68" s="214"/>
      <c r="OW68" s="214"/>
      <c r="OX68" s="214"/>
      <c r="OY68" s="214"/>
      <c r="OZ68" s="214"/>
      <c r="PA68" s="214"/>
      <c r="PB68" s="214"/>
      <c r="PC68" s="214"/>
      <c r="PD68" s="214"/>
      <c r="PE68" s="214"/>
      <c r="PF68" s="214"/>
      <c r="PG68" s="214"/>
      <c r="PH68" s="214"/>
      <c r="PI68" s="214"/>
      <c r="PJ68" s="214"/>
      <c r="PK68" s="214"/>
      <c r="PL68" s="214"/>
      <c r="PM68" s="214"/>
      <c r="PN68" s="214"/>
      <c r="PO68" s="214"/>
      <c r="PP68" s="214"/>
      <c r="PQ68" s="214"/>
      <c r="PR68" s="214"/>
      <c r="PS68" s="214"/>
      <c r="PT68" s="214"/>
      <c r="PU68" s="214"/>
      <c r="PV68" s="214"/>
      <c r="PW68" s="214"/>
      <c r="PX68" s="214"/>
      <c r="PY68" s="214"/>
      <c r="PZ68" s="214"/>
      <c r="QA68" s="214"/>
      <c r="QB68" s="214"/>
      <c r="QC68" s="214"/>
      <c r="QD68" s="214"/>
      <c r="QE68" s="214"/>
      <c r="QF68" s="214"/>
      <c r="QG68" s="214"/>
      <c r="QH68" s="214"/>
      <c r="QI68" s="214"/>
      <c r="QJ68" s="214"/>
      <c r="QK68" s="214"/>
      <c r="QL68" s="214"/>
      <c r="QM68" s="214"/>
      <c r="QN68" s="214"/>
      <c r="QO68" s="214"/>
      <c r="QP68" s="214"/>
      <c r="QQ68" s="214"/>
      <c r="QR68" s="214"/>
      <c r="QS68" s="214"/>
      <c r="QT68" s="214"/>
      <c r="QU68" s="214"/>
      <c r="QV68" s="214"/>
      <c r="QW68" s="214"/>
      <c r="QX68" s="214"/>
      <c r="QY68" s="214"/>
      <c r="QZ68" s="214"/>
      <c r="RA68" s="214"/>
      <c r="RB68" s="214"/>
      <c r="RC68" s="214"/>
      <c r="RD68" s="214"/>
      <c r="RE68" s="214"/>
      <c r="RF68" s="214"/>
      <c r="RG68" s="214"/>
      <c r="RH68" s="214"/>
      <c r="RI68" s="214"/>
      <c r="RJ68" s="214"/>
      <c r="RK68" s="214"/>
      <c r="RL68" s="214"/>
      <c r="RM68" s="214"/>
      <c r="RN68" s="214"/>
      <c r="RO68" s="214"/>
      <c r="RP68" s="214"/>
      <c r="RQ68" s="214"/>
      <c r="RR68" s="214"/>
      <c r="RS68" s="214"/>
      <c r="RT68" s="214"/>
      <c r="RU68" s="214"/>
      <c r="RV68" s="214"/>
      <c r="RW68" s="214"/>
      <c r="RX68" s="214"/>
      <c r="RY68" s="214"/>
      <c r="RZ68" s="214"/>
      <c r="SA68" s="214"/>
      <c r="SB68" s="214"/>
      <c r="SC68" s="214"/>
      <c r="SD68" s="214"/>
      <c r="SE68" s="214"/>
      <c r="SF68" s="214"/>
      <c r="SG68" s="214"/>
      <c r="SH68" s="214"/>
      <c r="SI68" s="214"/>
      <c r="SJ68" s="214"/>
      <c r="SK68" s="214"/>
      <c r="SL68" s="214"/>
      <c r="SM68" s="214"/>
      <c r="SN68" s="214"/>
      <c r="SO68" s="214"/>
      <c r="SP68" s="214"/>
      <c r="SQ68" s="214"/>
      <c r="SR68" s="214"/>
      <c r="SS68" s="214"/>
      <c r="ST68" s="214"/>
      <c r="SU68" s="214"/>
      <c r="SV68" s="214"/>
      <c r="SW68" s="214"/>
      <c r="SX68" s="214"/>
      <c r="SY68" s="214"/>
      <c r="SZ68" s="214"/>
      <c r="TA68" s="214"/>
      <c r="TB68" s="214"/>
      <c r="TC68" s="214"/>
      <c r="TD68" s="214"/>
      <c r="TE68" s="214"/>
      <c r="TF68" s="214"/>
      <c r="TG68" s="214"/>
      <c r="TH68" s="214"/>
    </row>
    <row r="69" spans="1:528" s="72" customFormat="1" ht="15" customHeight="1" x14ac:dyDescent="0.25">
      <c r="A69" s="214"/>
      <c r="B69" s="213"/>
      <c r="C69" s="367" t="s">
        <v>55</v>
      </c>
      <c r="D69" s="26" t="s">
        <v>35</v>
      </c>
      <c r="E69" s="27"/>
      <c r="F69" s="9"/>
      <c r="G69" s="137"/>
      <c r="H69" s="100">
        <f>SUMIF(E69:G69,"&gt;0")</f>
        <v>0</v>
      </c>
      <c r="I69" s="70">
        <f>COUNTIF(E69:G69,"a")</f>
        <v>0</v>
      </c>
      <c r="J69" s="106"/>
      <c r="K69" s="131"/>
      <c r="L69" s="131"/>
      <c r="M69" s="131"/>
      <c r="N69" s="10"/>
      <c r="O69" s="11"/>
      <c r="P69" s="12"/>
      <c r="Q69" s="171" t="s">
        <v>50</v>
      </c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14"/>
      <c r="CY69" s="214"/>
      <c r="CZ69" s="214"/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4"/>
      <c r="DT69" s="214"/>
      <c r="DU69" s="214"/>
      <c r="DV69" s="214"/>
      <c r="DW69" s="214"/>
      <c r="DX69" s="214"/>
      <c r="DY69" s="214"/>
      <c r="DZ69" s="214"/>
      <c r="EA69" s="214"/>
      <c r="EB69" s="214"/>
      <c r="EC69" s="214"/>
      <c r="ED69" s="214"/>
      <c r="EE69" s="214"/>
      <c r="EF69" s="214"/>
      <c r="EG69" s="214"/>
      <c r="EH69" s="214"/>
      <c r="EI69" s="214"/>
      <c r="EJ69" s="214"/>
      <c r="EK69" s="214"/>
      <c r="EL69" s="214"/>
      <c r="EM69" s="214"/>
      <c r="EN69" s="214"/>
      <c r="EO69" s="214"/>
      <c r="EP69" s="214"/>
      <c r="EQ69" s="214"/>
      <c r="ER69" s="214"/>
      <c r="ES69" s="214"/>
      <c r="ET69" s="214"/>
      <c r="EU69" s="214"/>
      <c r="EV69" s="214"/>
      <c r="EW69" s="214"/>
      <c r="EX69" s="214"/>
      <c r="EY69" s="214"/>
      <c r="EZ69" s="214"/>
      <c r="FA69" s="214"/>
      <c r="FB69" s="214"/>
      <c r="FC69" s="214"/>
      <c r="FD69" s="214"/>
      <c r="FE69" s="214"/>
      <c r="FF69" s="214"/>
      <c r="FG69" s="214"/>
      <c r="FH69" s="214"/>
      <c r="FI69" s="214"/>
      <c r="FJ69" s="214"/>
      <c r="FK69" s="214"/>
      <c r="FL69" s="214"/>
      <c r="FM69" s="214"/>
      <c r="FN69" s="214"/>
      <c r="FO69" s="214"/>
      <c r="FP69" s="214"/>
      <c r="FQ69" s="214"/>
      <c r="FR69" s="214"/>
      <c r="FS69" s="214"/>
      <c r="FT69" s="214"/>
      <c r="FU69" s="214"/>
      <c r="FV69" s="214"/>
      <c r="FW69" s="214"/>
      <c r="FX69" s="214"/>
      <c r="FY69" s="214"/>
      <c r="FZ69" s="214"/>
      <c r="GA69" s="214"/>
      <c r="GB69" s="214"/>
      <c r="GC69" s="214"/>
      <c r="GD69" s="214"/>
      <c r="GE69" s="214"/>
      <c r="GF69" s="214"/>
      <c r="GG69" s="214"/>
      <c r="GH69" s="214"/>
      <c r="GI69" s="214"/>
      <c r="GJ69" s="214"/>
      <c r="GK69" s="214"/>
      <c r="GL69" s="214"/>
      <c r="GM69" s="214"/>
      <c r="GN69" s="214"/>
      <c r="GO69" s="214"/>
      <c r="GP69" s="214"/>
      <c r="GQ69" s="214"/>
      <c r="GR69" s="214"/>
      <c r="GS69" s="214"/>
      <c r="GT69" s="214"/>
      <c r="GU69" s="214"/>
      <c r="GV69" s="214"/>
      <c r="GW69" s="214"/>
      <c r="GX69" s="214"/>
      <c r="GY69" s="214"/>
      <c r="GZ69" s="214"/>
      <c r="HA69" s="214"/>
      <c r="HB69" s="214"/>
      <c r="HC69" s="214"/>
      <c r="HD69" s="214"/>
      <c r="HE69" s="214"/>
      <c r="HF69" s="214"/>
      <c r="HG69" s="214"/>
      <c r="HH69" s="214"/>
      <c r="HI69" s="214"/>
      <c r="HJ69" s="214"/>
      <c r="HK69" s="214"/>
      <c r="HL69" s="214"/>
      <c r="HM69" s="214"/>
      <c r="HN69" s="214"/>
      <c r="HO69" s="214"/>
      <c r="HP69" s="214"/>
      <c r="HQ69" s="214"/>
      <c r="HR69" s="214"/>
      <c r="HS69" s="214"/>
      <c r="HT69" s="214"/>
      <c r="HU69" s="214"/>
      <c r="HV69" s="214"/>
      <c r="HW69" s="214"/>
      <c r="HX69" s="214"/>
      <c r="HY69" s="214"/>
      <c r="HZ69" s="214"/>
      <c r="IA69" s="214"/>
      <c r="IB69" s="214"/>
      <c r="IC69" s="214"/>
      <c r="ID69" s="214"/>
      <c r="IE69" s="214"/>
      <c r="IF69" s="214"/>
      <c r="IG69" s="214"/>
      <c r="IH69" s="214"/>
      <c r="II69" s="214"/>
      <c r="IJ69" s="214"/>
      <c r="IK69" s="214"/>
      <c r="IL69" s="214"/>
      <c r="IM69" s="214"/>
      <c r="IN69" s="214"/>
      <c r="IO69" s="214"/>
      <c r="IP69" s="214"/>
      <c r="IQ69" s="214"/>
      <c r="IR69" s="214"/>
      <c r="IS69" s="214"/>
      <c r="IT69" s="214"/>
      <c r="IU69" s="214"/>
      <c r="IV69" s="214"/>
      <c r="IW69" s="214"/>
      <c r="IX69" s="214"/>
      <c r="IY69" s="214"/>
      <c r="IZ69" s="214"/>
      <c r="JA69" s="214"/>
      <c r="JB69" s="214"/>
      <c r="JC69" s="214"/>
      <c r="JD69" s="214"/>
      <c r="JE69" s="214"/>
      <c r="JF69" s="214"/>
      <c r="JG69" s="214"/>
      <c r="JH69" s="214"/>
      <c r="JI69" s="214"/>
      <c r="JJ69" s="214"/>
      <c r="JK69" s="214"/>
      <c r="JL69" s="214"/>
      <c r="JM69" s="214"/>
      <c r="JN69" s="214"/>
      <c r="JO69" s="214"/>
      <c r="JP69" s="214"/>
      <c r="JQ69" s="214"/>
      <c r="JR69" s="214"/>
      <c r="JS69" s="214"/>
      <c r="JT69" s="214"/>
      <c r="JU69" s="214"/>
      <c r="JV69" s="214"/>
      <c r="JW69" s="214"/>
      <c r="JX69" s="214"/>
      <c r="JY69" s="214"/>
      <c r="JZ69" s="214"/>
      <c r="KA69" s="214"/>
      <c r="KB69" s="214"/>
      <c r="KC69" s="214"/>
      <c r="KD69" s="214"/>
      <c r="KE69" s="214"/>
      <c r="KF69" s="214"/>
      <c r="KG69" s="214"/>
      <c r="KH69" s="214"/>
      <c r="KI69" s="214"/>
      <c r="KJ69" s="214"/>
      <c r="KK69" s="214"/>
      <c r="KL69" s="214"/>
      <c r="KM69" s="214"/>
      <c r="KN69" s="214"/>
      <c r="KO69" s="214"/>
      <c r="KP69" s="214"/>
      <c r="KQ69" s="214"/>
      <c r="KR69" s="214"/>
      <c r="KS69" s="214"/>
      <c r="KT69" s="214"/>
      <c r="KU69" s="214"/>
      <c r="KV69" s="214"/>
      <c r="KW69" s="214"/>
      <c r="KX69" s="214"/>
      <c r="KY69" s="214"/>
      <c r="KZ69" s="214"/>
      <c r="LA69" s="214"/>
      <c r="LB69" s="214"/>
      <c r="LC69" s="214"/>
      <c r="LD69" s="214"/>
      <c r="LE69" s="214"/>
      <c r="LF69" s="214"/>
      <c r="LG69" s="214"/>
      <c r="LH69" s="214"/>
      <c r="LI69" s="214"/>
      <c r="LJ69" s="214"/>
      <c r="LK69" s="214"/>
      <c r="LL69" s="214"/>
      <c r="LM69" s="214"/>
      <c r="LN69" s="214"/>
      <c r="LO69" s="214"/>
      <c r="LP69" s="214"/>
      <c r="LQ69" s="214"/>
      <c r="LR69" s="214"/>
      <c r="LS69" s="214"/>
      <c r="LT69" s="214"/>
      <c r="LU69" s="214"/>
      <c r="LV69" s="214"/>
      <c r="LW69" s="214"/>
      <c r="LX69" s="214"/>
      <c r="LY69" s="214"/>
      <c r="LZ69" s="214"/>
      <c r="MA69" s="214"/>
      <c r="MB69" s="214"/>
      <c r="MC69" s="214"/>
      <c r="MD69" s="214"/>
      <c r="ME69" s="214"/>
      <c r="MF69" s="214"/>
      <c r="MG69" s="214"/>
      <c r="MH69" s="214"/>
      <c r="MI69" s="214"/>
      <c r="MJ69" s="214"/>
      <c r="MK69" s="214"/>
      <c r="ML69" s="214"/>
      <c r="MM69" s="214"/>
      <c r="MN69" s="214"/>
      <c r="MO69" s="214"/>
      <c r="MP69" s="214"/>
      <c r="MQ69" s="214"/>
      <c r="MR69" s="214"/>
      <c r="MS69" s="214"/>
      <c r="MT69" s="214"/>
      <c r="MU69" s="214"/>
      <c r="MV69" s="214"/>
      <c r="MW69" s="214"/>
      <c r="MX69" s="214"/>
      <c r="MY69" s="214"/>
      <c r="MZ69" s="214"/>
      <c r="NA69" s="214"/>
      <c r="NB69" s="214"/>
      <c r="NC69" s="214"/>
      <c r="ND69" s="214"/>
      <c r="NE69" s="214"/>
      <c r="NF69" s="214"/>
      <c r="NG69" s="214"/>
      <c r="NH69" s="214"/>
      <c r="NI69" s="214"/>
      <c r="NJ69" s="214"/>
      <c r="NK69" s="214"/>
      <c r="NL69" s="214"/>
      <c r="NM69" s="214"/>
      <c r="NN69" s="214"/>
      <c r="NO69" s="214"/>
      <c r="NP69" s="214"/>
      <c r="NQ69" s="214"/>
      <c r="NR69" s="214"/>
      <c r="NS69" s="214"/>
      <c r="NT69" s="214"/>
      <c r="NU69" s="214"/>
      <c r="NV69" s="214"/>
      <c r="NW69" s="214"/>
      <c r="NX69" s="214"/>
      <c r="NY69" s="214"/>
      <c r="NZ69" s="214"/>
      <c r="OA69" s="214"/>
      <c r="OB69" s="214"/>
      <c r="OC69" s="214"/>
      <c r="OD69" s="214"/>
      <c r="OE69" s="214"/>
      <c r="OF69" s="214"/>
      <c r="OG69" s="214"/>
      <c r="OH69" s="214"/>
      <c r="OI69" s="214"/>
      <c r="OJ69" s="214"/>
      <c r="OK69" s="214"/>
      <c r="OL69" s="214"/>
      <c r="OM69" s="214"/>
      <c r="ON69" s="214"/>
      <c r="OO69" s="214"/>
      <c r="OP69" s="214"/>
      <c r="OQ69" s="214"/>
      <c r="OR69" s="214"/>
      <c r="OS69" s="214"/>
      <c r="OT69" s="214"/>
      <c r="OU69" s="214"/>
      <c r="OV69" s="214"/>
      <c r="OW69" s="214"/>
      <c r="OX69" s="214"/>
      <c r="OY69" s="214"/>
      <c r="OZ69" s="214"/>
      <c r="PA69" s="214"/>
      <c r="PB69" s="214"/>
      <c r="PC69" s="214"/>
      <c r="PD69" s="214"/>
      <c r="PE69" s="214"/>
      <c r="PF69" s="214"/>
      <c r="PG69" s="214"/>
      <c r="PH69" s="214"/>
      <c r="PI69" s="214"/>
      <c r="PJ69" s="214"/>
      <c r="PK69" s="214"/>
      <c r="PL69" s="214"/>
      <c r="PM69" s="214"/>
      <c r="PN69" s="214"/>
      <c r="PO69" s="214"/>
      <c r="PP69" s="214"/>
      <c r="PQ69" s="214"/>
      <c r="PR69" s="214"/>
      <c r="PS69" s="214"/>
      <c r="PT69" s="214"/>
      <c r="PU69" s="214"/>
      <c r="PV69" s="214"/>
      <c r="PW69" s="214"/>
      <c r="PX69" s="214"/>
      <c r="PY69" s="214"/>
      <c r="PZ69" s="214"/>
      <c r="QA69" s="214"/>
      <c r="QB69" s="214"/>
      <c r="QC69" s="214"/>
      <c r="QD69" s="214"/>
      <c r="QE69" s="214"/>
      <c r="QF69" s="214"/>
      <c r="QG69" s="214"/>
      <c r="QH69" s="214"/>
      <c r="QI69" s="214"/>
      <c r="QJ69" s="214"/>
      <c r="QK69" s="214"/>
      <c r="QL69" s="214"/>
      <c r="QM69" s="214"/>
      <c r="QN69" s="214"/>
      <c r="QO69" s="214"/>
      <c r="QP69" s="214"/>
      <c r="QQ69" s="214"/>
      <c r="QR69" s="214"/>
      <c r="QS69" s="214"/>
      <c r="QT69" s="214"/>
      <c r="QU69" s="214"/>
      <c r="QV69" s="214"/>
      <c r="QW69" s="214"/>
      <c r="QX69" s="214"/>
      <c r="QY69" s="214"/>
      <c r="QZ69" s="214"/>
      <c r="RA69" s="214"/>
      <c r="RB69" s="214"/>
      <c r="RC69" s="214"/>
      <c r="RD69" s="214"/>
      <c r="RE69" s="214"/>
      <c r="RF69" s="214"/>
      <c r="RG69" s="214"/>
      <c r="RH69" s="214"/>
      <c r="RI69" s="214"/>
      <c r="RJ69" s="214"/>
      <c r="RK69" s="214"/>
      <c r="RL69" s="214"/>
      <c r="RM69" s="214"/>
      <c r="RN69" s="214"/>
      <c r="RO69" s="214"/>
      <c r="RP69" s="214"/>
      <c r="RQ69" s="214"/>
      <c r="RR69" s="214"/>
      <c r="RS69" s="214"/>
      <c r="RT69" s="214"/>
      <c r="RU69" s="214"/>
      <c r="RV69" s="214"/>
      <c r="RW69" s="214"/>
      <c r="RX69" s="214"/>
      <c r="RY69" s="214"/>
      <c r="RZ69" s="214"/>
      <c r="SA69" s="214"/>
      <c r="SB69" s="214"/>
      <c r="SC69" s="214"/>
      <c r="SD69" s="214"/>
      <c r="SE69" s="214"/>
      <c r="SF69" s="214"/>
      <c r="SG69" s="214"/>
      <c r="SH69" s="214"/>
      <c r="SI69" s="214"/>
      <c r="SJ69" s="214"/>
      <c r="SK69" s="214"/>
      <c r="SL69" s="214"/>
      <c r="SM69" s="214"/>
      <c r="SN69" s="214"/>
      <c r="SO69" s="214"/>
      <c r="SP69" s="214"/>
      <c r="SQ69" s="214"/>
      <c r="SR69" s="214"/>
      <c r="SS69" s="214"/>
      <c r="ST69" s="214"/>
      <c r="SU69" s="214"/>
      <c r="SV69" s="214"/>
      <c r="SW69" s="214"/>
      <c r="SX69" s="214"/>
      <c r="SY69" s="214"/>
      <c r="SZ69" s="214"/>
      <c r="TA69" s="214"/>
      <c r="TB69" s="214"/>
      <c r="TC69" s="214"/>
      <c r="TD69" s="214"/>
      <c r="TE69" s="214"/>
      <c r="TF69" s="214"/>
      <c r="TG69" s="214"/>
      <c r="TH69" s="214"/>
    </row>
    <row r="70" spans="1:528" s="72" customFormat="1" ht="15" customHeight="1" thickBot="1" x14ac:dyDescent="0.3">
      <c r="A70" s="214"/>
      <c r="B70" s="213"/>
      <c r="C70" s="368"/>
      <c r="D70" s="13"/>
      <c r="E70" s="32"/>
      <c r="F70" s="32"/>
      <c r="G70" s="32"/>
      <c r="H70" s="99"/>
      <c r="I70" s="134"/>
      <c r="J70" s="101"/>
      <c r="K70" s="73"/>
      <c r="L70" s="73"/>
      <c r="M70" s="73"/>
      <c r="N70" s="18"/>
      <c r="O70" s="19"/>
      <c r="P70" s="20"/>
      <c r="Q70" s="172" t="s">
        <v>37</v>
      </c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4"/>
      <c r="CR70" s="214"/>
      <c r="CS70" s="214"/>
      <c r="CT70" s="214"/>
      <c r="CU70" s="214"/>
      <c r="CV70" s="214"/>
      <c r="CW70" s="214"/>
      <c r="CX70" s="214"/>
      <c r="CY70" s="214"/>
      <c r="CZ70" s="214"/>
      <c r="DA70" s="214"/>
      <c r="DB70" s="214"/>
      <c r="DC70" s="214"/>
      <c r="DD70" s="214"/>
      <c r="DE70" s="214"/>
      <c r="DF70" s="214"/>
      <c r="DG70" s="214"/>
      <c r="DH70" s="214"/>
      <c r="DI70" s="214"/>
      <c r="DJ70" s="214"/>
      <c r="DK70" s="214"/>
      <c r="DL70" s="214"/>
      <c r="DM70" s="214"/>
      <c r="DN70" s="214"/>
      <c r="DO70" s="214"/>
      <c r="DP70" s="214"/>
      <c r="DQ70" s="214"/>
      <c r="DR70" s="214"/>
      <c r="DS70" s="214"/>
      <c r="DT70" s="214"/>
      <c r="DU70" s="214"/>
      <c r="DV70" s="214"/>
      <c r="DW70" s="214"/>
      <c r="DX70" s="214"/>
      <c r="DY70" s="214"/>
      <c r="DZ70" s="214"/>
      <c r="EA70" s="214"/>
      <c r="EB70" s="214"/>
      <c r="EC70" s="214"/>
      <c r="ED70" s="214"/>
      <c r="EE70" s="214"/>
      <c r="EF70" s="214"/>
      <c r="EG70" s="214"/>
      <c r="EH70" s="214"/>
      <c r="EI70" s="214"/>
      <c r="EJ70" s="214"/>
      <c r="EK70" s="214"/>
      <c r="EL70" s="214"/>
      <c r="EM70" s="214"/>
      <c r="EN70" s="214"/>
      <c r="EO70" s="214"/>
      <c r="EP70" s="214"/>
      <c r="EQ70" s="214"/>
      <c r="ER70" s="214"/>
      <c r="ES70" s="214"/>
      <c r="ET70" s="214"/>
      <c r="EU70" s="214"/>
      <c r="EV70" s="214"/>
      <c r="EW70" s="214"/>
      <c r="EX70" s="214"/>
      <c r="EY70" s="214"/>
      <c r="EZ70" s="214"/>
      <c r="FA70" s="214"/>
      <c r="FB70" s="214"/>
      <c r="FC70" s="214"/>
      <c r="FD70" s="214"/>
      <c r="FE70" s="214"/>
      <c r="FF70" s="214"/>
      <c r="FG70" s="214"/>
      <c r="FH70" s="214"/>
      <c r="FI70" s="214"/>
      <c r="FJ70" s="214"/>
      <c r="FK70" s="214"/>
      <c r="FL70" s="214"/>
      <c r="FM70" s="214"/>
      <c r="FN70" s="214"/>
      <c r="FO70" s="214"/>
      <c r="FP70" s="214"/>
      <c r="FQ70" s="214"/>
      <c r="FR70" s="214"/>
      <c r="FS70" s="214"/>
      <c r="FT70" s="214"/>
      <c r="FU70" s="214"/>
      <c r="FV70" s="214"/>
      <c r="FW70" s="214"/>
      <c r="FX70" s="214"/>
      <c r="FY70" s="214"/>
      <c r="FZ70" s="214"/>
      <c r="GA70" s="214"/>
      <c r="GB70" s="214"/>
      <c r="GC70" s="214"/>
      <c r="GD70" s="214"/>
      <c r="GE70" s="214"/>
      <c r="GF70" s="214"/>
      <c r="GG70" s="214"/>
      <c r="GH70" s="214"/>
      <c r="GI70" s="214"/>
      <c r="GJ70" s="214"/>
      <c r="GK70" s="214"/>
      <c r="GL70" s="214"/>
      <c r="GM70" s="214"/>
      <c r="GN70" s="214"/>
      <c r="GO70" s="214"/>
      <c r="GP70" s="214"/>
      <c r="GQ70" s="214"/>
      <c r="GR70" s="214"/>
      <c r="GS70" s="214"/>
      <c r="GT70" s="214"/>
      <c r="GU70" s="214"/>
      <c r="GV70" s="214"/>
      <c r="GW70" s="214"/>
      <c r="GX70" s="214"/>
      <c r="GY70" s="214"/>
      <c r="GZ70" s="214"/>
      <c r="HA70" s="214"/>
      <c r="HB70" s="214"/>
      <c r="HC70" s="214"/>
      <c r="HD70" s="214"/>
      <c r="HE70" s="214"/>
      <c r="HF70" s="214"/>
      <c r="HG70" s="214"/>
      <c r="HH70" s="214"/>
      <c r="HI70" s="214"/>
      <c r="HJ70" s="214"/>
      <c r="HK70" s="214"/>
      <c r="HL70" s="214"/>
      <c r="HM70" s="214"/>
      <c r="HN70" s="214"/>
      <c r="HO70" s="214"/>
      <c r="HP70" s="214"/>
      <c r="HQ70" s="214"/>
      <c r="HR70" s="214"/>
      <c r="HS70" s="214"/>
      <c r="HT70" s="214"/>
      <c r="HU70" s="214"/>
      <c r="HV70" s="214"/>
      <c r="HW70" s="214"/>
      <c r="HX70" s="214"/>
      <c r="HY70" s="214"/>
      <c r="HZ70" s="214"/>
      <c r="IA70" s="214"/>
      <c r="IB70" s="214"/>
      <c r="IC70" s="214"/>
      <c r="ID70" s="214"/>
      <c r="IE70" s="214"/>
      <c r="IF70" s="214"/>
      <c r="IG70" s="214"/>
      <c r="IH70" s="214"/>
      <c r="II70" s="214"/>
      <c r="IJ70" s="214"/>
      <c r="IK70" s="214"/>
      <c r="IL70" s="214"/>
      <c r="IM70" s="214"/>
      <c r="IN70" s="214"/>
      <c r="IO70" s="214"/>
      <c r="IP70" s="214"/>
      <c r="IQ70" s="214"/>
      <c r="IR70" s="214"/>
      <c r="IS70" s="214"/>
      <c r="IT70" s="214"/>
      <c r="IU70" s="214"/>
      <c r="IV70" s="214"/>
      <c r="IW70" s="214"/>
      <c r="IX70" s="214"/>
      <c r="IY70" s="214"/>
      <c r="IZ70" s="214"/>
      <c r="JA70" s="214"/>
      <c r="JB70" s="214"/>
      <c r="JC70" s="214"/>
      <c r="JD70" s="214"/>
      <c r="JE70" s="214"/>
      <c r="JF70" s="214"/>
      <c r="JG70" s="214"/>
      <c r="JH70" s="214"/>
      <c r="JI70" s="214"/>
      <c r="JJ70" s="214"/>
      <c r="JK70" s="214"/>
      <c r="JL70" s="214"/>
      <c r="JM70" s="214"/>
      <c r="JN70" s="214"/>
      <c r="JO70" s="214"/>
      <c r="JP70" s="214"/>
      <c r="JQ70" s="214"/>
      <c r="JR70" s="214"/>
      <c r="JS70" s="214"/>
      <c r="JT70" s="214"/>
      <c r="JU70" s="214"/>
      <c r="JV70" s="214"/>
      <c r="JW70" s="214"/>
      <c r="JX70" s="214"/>
      <c r="JY70" s="214"/>
      <c r="JZ70" s="214"/>
      <c r="KA70" s="214"/>
      <c r="KB70" s="214"/>
      <c r="KC70" s="214"/>
      <c r="KD70" s="214"/>
      <c r="KE70" s="214"/>
      <c r="KF70" s="214"/>
      <c r="KG70" s="214"/>
      <c r="KH70" s="214"/>
      <c r="KI70" s="214"/>
      <c r="KJ70" s="214"/>
      <c r="KK70" s="214"/>
      <c r="KL70" s="214"/>
      <c r="KM70" s="214"/>
      <c r="KN70" s="214"/>
      <c r="KO70" s="214"/>
      <c r="KP70" s="214"/>
      <c r="KQ70" s="214"/>
      <c r="KR70" s="214"/>
      <c r="KS70" s="214"/>
      <c r="KT70" s="214"/>
      <c r="KU70" s="214"/>
      <c r="KV70" s="214"/>
      <c r="KW70" s="214"/>
      <c r="KX70" s="214"/>
      <c r="KY70" s="214"/>
      <c r="KZ70" s="214"/>
      <c r="LA70" s="214"/>
      <c r="LB70" s="214"/>
      <c r="LC70" s="214"/>
      <c r="LD70" s="214"/>
      <c r="LE70" s="214"/>
      <c r="LF70" s="214"/>
      <c r="LG70" s="214"/>
      <c r="LH70" s="214"/>
      <c r="LI70" s="214"/>
      <c r="LJ70" s="214"/>
      <c r="LK70" s="214"/>
      <c r="LL70" s="214"/>
      <c r="LM70" s="214"/>
      <c r="LN70" s="214"/>
      <c r="LO70" s="214"/>
      <c r="LP70" s="214"/>
      <c r="LQ70" s="214"/>
      <c r="LR70" s="214"/>
      <c r="LS70" s="214"/>
      <c r="LT70" s="214"/>
      <c r="LU70" s="214"/>
      <c r="LV70" s="214"/>
      <c r="LW70" s="214"/>
      <c r="LX70" s="214"/>
      <c r="LY70" s="214"/>
      <c r="LZ70" s="214"/>
      <c r="MA70" s="214"/>
      <c r="MB70" s="214"/>
      <c r="MC70" s="214"/>
      <c r="MD70" s="214"/>
      <c r="ME70" s="214"/>
      <c r="MF70" s="214"/>
      <c r="MG70" s="214"/>
      <c r="MH70" s="214"/>
      <c r="MI70" s="214"/>
      <c r="MJ70" s="214"/>
      <c r="MK70" s="214"/>
      <c r="ML70" s="214"/>
      <c r="MM70" s="214"/>
      <c r="MN70" s="214"/>
      <c r="MO70" s="214"/>
      <c r="MP70" s="214"/>
      <c r="MQ70" s="214"/>
      <c r="MR70" s="214"/>
      <c r="MS70" s="214"/>
      <c r="MT70" s="214"/>
      <c r="MU70" s="214"/>
      <c r="MV70" s="214"/>
      <c r="MW70" s="214"/>
      <c r="MX70" s="214"/>
      <c r="MY70" s="214"/>
      <c r="MZ70" s="214"/>
      <c r="NA70" s="214"/>
      <c r="NB70" s="214"/>
      <c r="NC70" s="214"/>
      <c r="ND70" s="214"/>
      <c r="NE70" s="214"/>
      <c r="NF70" s="214"/>
      <c r="NG70" s="214"/>
      <c r="NH70" s="214"/>
      <c r="NI70" s="214"/>
      <c r="NJ70" s="214"/>
      <c r="NK70" s="214"/>
      <c r="NL70" s="214"/>
      <c r="NM70" s="214"/>
      <c r="NN70" s="214"/>
      <c r="NO70" s="214"/>
      <c r="NP70" s="214"/>
      <c r="NQ70" s="214"/>
      <c r="NR70" s="214"/>
      <c r="NS70" s="214"/>
      <c r="NT70" s="214"/>
      <c r="NU70" s="214"/>
      <c r="NV70" s="214"/>
      <c r="NW70" s="214"/>
      <c r="NX70" s="214"/>
      <c r="NY70" s="214"/>
      <c r="NZ70" s="214"/>
      <c r="OA70" s="214"/>
      <c r="OB70" s="214"/>
      <c r="OC70" s="214"/>
      <c r="OD70" s="214"/>
      <c r="OE70" s="214"/>
      <c r="OF70" s="214"/>
      <c r="OG70" s="214"/>
      <c r="OH70" s="214"/>
      <c r="OI70" s="214"/>
      <c r="OJ70" s="214"/>
      <c r="OK70" s="214"/>
      <c r="OL70" s="214"/>
      <c r="OM70" s="214"/>
      <c r="ON70" s="214"/>
      <c r="OO70" s="214"/>
      <c r="OP70" s="214"/>
      <c r="OQ70" s="214"/>
      <c r="OR70" s="214"/>
      <c r="OS70" s="214"/>
      <c r="OT70" s="214"/>
      <c r="OU70" s="214"/>
      <c r="OV70" s="214"/>
      <c r="OW70" s="214"/>
      <c r="OX70" s="214"/>
      <c r="OY70" s="214"/>
      <c r="OZ70" s="214"/>
      <c r="PA70" s="214"/>
      <c r="PB70" s="214"/>
      <c r="PC70" s="214"/>
      <c r="PD70" s="214"/>
      <c r="PE70" s="214"/>
      <c r="PF70" s="214"/>
      <c r="PG70" s="214"/>
      <c r="PH70" s="214"/>
      <c r="PI70" s="214"/>
      <c r="PJ70" s="214"/>
      <c r="PK70" s="214"/>
      <c r="PL70" s="214"/>
      <c r="PM70" s="214"/>
      <c r="PN70" s="214"/>
      <c r="PO70" s="214"/>
      <c r="PP70" s="214"/>
      <c r="PQ70" s="214"/>
      <c r="PR70" s="214"/>
      <c r="PS70" s="214"/>
      <c r="PT70" s="214"/>
      <c r="PU70" s="214"/>
      <c r="PV70" s="214"/>
      <c r="PW70" s="214"/>
      <c r="PX70" s="214"/>
      <c r="PY70" s="214"/>
      <c r="PZ70" s="214"/>
      <c r="QA70" s="214"/>
      <c r="QB70" s="214"/>
      <c r="QC70" s="214"/>
      <c r="QD70" s="214"/>
      <c r="QE70" s="214"/>
      <c r="QF70" s="214"/>
      <c r="QG70" s="214"/>
      <c r="QH70" s="214"/>
      <c r="QI70" s="214"/>
      <c r="QJ70" s="214"/>
      <c r="QK70" s="214"/>
      <c r="QL70" s="214"/>
      <c r="QM70" s="214"/>
      <c r="QN70" s="214"/>
      <c r="QO70" s="214"/>
      <c r="QP70" s="214"/>
      <c r="QQ70" s="214"/>
      <c r="QR70" s="214"/>
      <c r="QS70" s="214"/>
      <c r="QT70" s="214"/>
      <c r="QU70" s="214"/>
      <c r="QV70" s="214"/>
      <c r="QW70" s="214"/>
      <c r="QX70" s="214"/>
      <c r="QY70" s="214"/>
      <c r="QZ70" s="214"/>
      <c r="RA70" s="214"/>
      <c r="RB70" s="214"/>
      <c r="RC70" s="214"/>
      <c r="RD70" s="214"/>
      <c r="RE70" s="214"/>
      <c r="RF70" s="214"/>
      <c r="RG70" s="214"/>
      <c r="RH70" s="214"/>
      <c r="RI70" s="214"/>
      <c r="RJ70" s="214"/>
      <c r="RK70" s="214"/>
      <c r="RL70" s="214"/>
      <c r="RM70" s="214"/>
      <c r="RN70" s="214"/>
      <c r="RO70" s="214"/>
      <c r="RP70" s="214"/>
      <c r="RQ70" s="214"/>
      <c r="RR70" s="214"/>
      <c r="RS70" s="214"/>
      <c r="RT70" s="214"/>
      <c r="RU70" s="214"/>
      <c r="RV70" s="214"/>
      <c r="RW70" s="214"/>
      <c r="RX70" s="214"/>
      <c r="RY70" s="214"/>
      <c r="RZ70" s="214"/>
      <c r="SA70" s="214"/>
      <c r="SB70" s="214"/>
      <c r="SC70" s="214"/>
      <c r="SD70" s="214"/>
      <c r="SE70" s="214"/>
      <c r="SF70" s="214"/>
      <c r="SG70" s="214"/>
      <c r="SH70" s="214"/>
      <c r="SI70" s="214"/>
      <c r="SJ70" s="214"/>
      <c r="SK70" s="214"/>
      <c r="SL70" s="214"/>
      <c r="SM70" s="214"/>
      <c r="SN70" s="214"/>
      <c r="SO70" s="214"/>
      <c r="SP70" s="214"/>
      <c r="SQ70" s="214"/>
      <c r="SR70" s="214"/>
      <c r="SS70" s="214"/>
      <c r="ST70" s="214"/>
      <c r="SU70" s="214"/>
      <c r="SV70" s="214"/>
      <c r="SW70" s="214"/>
      <c r="SX70" s="214"/>
      <c r="SY70" s="214"/>
      <c r="SZ70" s="214"/>
      <c r="TA70" s="214"/>
      <c r="TB70" s="214"/>
      <c r="TC70" s="214"/>
      <c r="TD70" s="214"/>
      <c r="TE70" s="214"/>
      <c r="TF70" s="214"/>
      <c r="TG70" s="214"/>
      <c r="TH70" s="214"/>
    </row>
    <row r="71" spans="1:528" s="72" customFormat="1" ht="15" customHeight="1" x14ac:dyDescent="0.25">
      <c r="A71" s="214"/>
      <c r="B71" s="213"/>
      <c r="C71" s="368"/>
      <c r="D71" s="26" t="s">
        <v>38</v>
      </c>
      <c r="E71" s="27"/>
      <c r="F71" s="9"/>
      <c r="G71" s="9"/>
      <c r="H71" s="100">
        <f>SUMIF(E71:G71,"&gt;0")</f>
        <v>0</v>
      </c>
      <c r="I71" s="21">
        <f>COUNTIF(E71:G71,"a")</f>
        <v>0</v>
      </c>
      <c r="J71" s="100">
        <f>IF(M71=3,1,0)</f>
        <v>0</v>
      </c>
      <c r="K71" s="129">
        <f>COUNTIF(E71:G71,"a")</f>
        <v>0</v>
      </c>
      <c r="L71" s="129">
        <f>COUNTIF(E71:G71,"0")</f>
        <v>0</v>
      </c>
      <c r="M71" s="129">
        <f>SUM(K71:L71)</f>
        <v>0</v>
      </c>
      <c r="N71" s="10"/>
      <c r="O71" s="11"/>
      <c r="P71" s="12"/>
      <c r="Q71" s="171" t="s">
        <v>56</v>
      </c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14"/>
      <c r="CY71" s="214"/>
      <c r="CZ71" s="214"/>
      <c r="DA71" s="214"/>
      <c r="DB71" s="214"/>
      <c r="DC71" s="214"/>
      <c r="DD71" s="214"/>
      <c r="DE71" s="214"/>
      <c r="DF71" s="214"/>
      <c r="DG71" s="214"/>
      <c r="DH71" s="214"/>
      <c r="DI71" s="214"/>
      <c r="DJ71" s="214"/>
      <c r="DK71" s="214"/>
      <c r="DL71" s="214"/>
      <c r="DM71" s="214"/>
      <c r="DN71" s="214"/>
      <c r="DO71" s="214"/>
      <c r="DP71" s="214"/>
      <c r="DQ71" s="214"/>
      <c r="DR71" s="214"/>
      <c r="DS71" s="214"/>
      <c r="DT71" s="214"/>
      <c r="DU71" s="214"/>
      <c r="DV71" s="214"/>
      <c r="DW71" s="214"/>
      <c r="DX71" s="214"/>
      <c r="DY71" s="214"/>
      <c r="DZ71" s="214"/>
      <c r="EA71" s="214"/>
      <c r="EB71" s="214"/>
      <c r="EC71" s="214"/>
      <c r="ED71" s="214"/>
      <c r="EE71" s="214"/>
      <c r="EF71" s="214"/>
      <c r="EG71" s="214"/>
      <c r="EH71" s="214"/>
      <c r="EI71" s="214"/>
      <c r="EJ71" s="214"/>
      <c r="EK71" s="214"/>
      <c r="EL71" s="214"/>
      <c r="EM71" s="214"/>
      <c r="EN71" s="214"/>
      <c r="EO71" s="214"/>
      <c r="EP71" s="214"/>
      <c r="EQ71" s="214"/>
      <c r="ER71" s="214"/>
      <c r="ES71" s="214"/>
      <c r="ET71" s="214"/>
      <c r="EU71" s="214"/>
      <c r="EV71" s="214"/>
      <c r="EW71" s="214"/>
      <c r="EX71" s="214"/>
      <c r="EY71" s="214"/>
      <c r="EZ71" s="214"/>
      <c r="FA71" s="214"/>
      <c r="FB71" s="214"/>
      <c r="FC71" s="214"/>
      <c r="FD71" s="214"/>
      <c r="FE71" s="214"/>
      <c r="FF71" s="214"/>
      <c r="FG71" s="214"/>
      <c r="FH71" s="214"/>
      <c r="FI71" s="214"/>
      <c r="FJ71" s="214"/>
      <c r="FK71" s="214"/>
      <c r="FL71" s="214"/>
      <c r="FM71" s="214"/>
      <c r="FN71" s="214"/>
      <c r="FO71" s="214"/>
      <c r="FP71" s="214"/>
      <c r="FQ71" s="214"/>
      <c r="FR71" s="214"/>
      <c r="FS71" s="214"/>
      <c r="FT71" s="214"/>
      <c r="FU71" s="214"/>
      <c r="FV71" s="214"/>
      <c r="FW71" s="214"/>
      <c r="FX71" s="214"/>
      <c r="FY71" s="214"/>
      <c r="FZ71" s="214"/>
      <c r="GA71" s="214"/>
      <c r="GB71" s="214"/>
      <c r="GC71" s="214"/>
      <c r="GD71" s="214"/>
      <c r="GE71" s="214"/>
      <c r="GF71" s="214"/>
      <c r="GG71" s="214"/>
      <c r="GH71" s="214"/>
      <c r="GI71" s="214"/>
      <c r="GJ71" s="214"/>
      <c r="GK71" s="214"/>
      <c r="GL71" s="214"/>
      <c r="GM71" s="214"/>
      <c r="GN71" s="214"/>
      <c r="GO71" s="214"/>
      <c r="GP71" s="214"/>
      <c r="GQ71" s="214"/>
      <c r="GR71" s="214"/>
      <c r="GS71" s="214"/>
      <c r="GT71" s="214"/>
      <c r="GU71" s="214"/>
      <c r="GV71" s="214"/>
      <c r="GW71" s="214"/>
      <c r="GX71" s="214"/>
      <c r="GY71" s="214"/>
      <c r="GZ71" s="214"/>
      <c r="HA71" s="214"/>
      <c r="HB71" s="214"/>
      <c r="HC71" s="214"/>
      <c r="HD71" s="214"/>
      <c r="HE71" s="214"/>
      <c r="HF71" s="214"/>
      <c r="HG71" s="214"/>
      <c r="HH71" s="214"/>
      <c r="HI71" s="214"/>
      <c r="HJ71" s="214"/>
      <c r="HK71" s="214"/>
      <c r="HL71" s="214"/>
      <c r="HM71" s="214"/>
      <c r="HN71" s="214"/>
      <c r="HO71" s="214"/>
      <c r="HP71" s="214"/>
      <c r="HQ71" s="214"/>
      <c r="HR71" s="214"/>
      <c r="HS71" s="214"/>
      <c r="HT71" s="214"/>
      <c r="HU71" s="214"/>
      <c r="HV71" s="214"/>
      <c r="HW71" s="214"/>
      <c r="HX71" s="214"/>
      <c r="HY71" s="214"/>
      <c r="HZ71" s="214"/>
      <c r="IA71" s="214"/>
      <c r="IB71" s="214"/>
      <c r="IC71" s="214"/>
      <c r="ID71" s="214"/>
      <c r="IE71" s="214"/>
      <c r="IF71" s="214"/>
      <c r="IG71" s="214"/>
      <c r="IH71" s="214"/>
      <c r="II71" s="214"/>
      <c r="IJ71" s="214"/>
      <c r="IK71" s="214"/>
      <c r="IL71" s="214"/>
      <c r="IM71" s="214"/>
      <c r="IN71" s="214"/>
      <c r="IO71" s="214"/>
      <c r="IP71" s="214"/>
      <c r="IQ71" s="214"/>
      <c r="IR71" s="214"/>
      <c r="IS71" s="214"/>
      <c r="IT71" s="214"/>
      <c r="IU71" s="214"/>
      <c r="IV71" s="214"/>
      <c r="IW71" s="214"/>
      <c r="IX71" s="214"/>
      <c r="IY71" s="214"/>
      <c r="IZ71" s="214"/>
      <c r="JA71" s="214"/>
      <c r="JB71" s="214"/>
      <c r="JC71" s="214"/>
      <c r="JD71" s="214"/>
      <c r="JE71" s="214"/>
      <c r="JF71" s="214"/>
      <c r="JG71" s="214"/>
      <c r="JH71" s="214"/>
      <c r="JI71" s="214"/>
      <c r="JJ71" s="214"/>
      <c r="JK71" s="214"/>
      <c r="JL71" s="214"/>
      <c r="JM71" s="214"/>
      <c r="JN71" s="214"/>
      <c r="JO71" s="214"/>
      <c r="JP71" s="214"/>
      <c r="JQ71" s="214"/>
      <c r="JR71" s="214"/>
      <c r="JS71" s="214"/>
      <c r="JT71" s="214"/>
      <c r="JU71" s="214"/>
      <c r="JV71" s="214"/>
      <c r="JW71" s="214"/>
      <c r="JX71" s="214"/>
      <c r="JY71" s="214"/>
      <c r="JZ71" s="214"/>
      <c r="KA71" s="214"/>
      <c r="KB71" s="214"/>
      <c r="KC71" s="214"/>
      <c r="KD71" s="214"/>
      <c r="KE71" s="214"/>
      <c r="KF71" s="214"/>
      <c r="KG71" s="214"/>
      <c r="KH71" s="214"/>
      <c r="KI71" s="214"/>
      <c r="KJ71" s="214"/>
      <c r="KK71" s="214"/>
      <c r="KL71" s="214"/>
      <c r="KM71" s="214"/>
      <c r="KN71" s="214"/>
      <c r="KO71" s="214"/>
      <c r="KP71" s="214"/>
      <c r="KQ71" s="214"/>
      <c r="KR71" s="214"/>
      <c r="KS71" s="214"/>
      <c r="KT71" s="214"/>
      <c r="KU71" s="214"/>
      <c r="KV71" s="214"/>
      <c r="KW71" s="214"/>
      <c r="KX71" s="214"/>
      <c r="KY71" s="214"/>
      <c r="KZ71" s="214"/>
      <c r="LA71" s="214"/>
      <c r="LB71" s="214"/>
      <c r="LC71" s="214"/>
      <c r="LD71" s="214"/>
      <c r="LE71" s="214"/>
      <c r="LF71" s="214"/>
      <c r="LG71" s="214"/>
      <c r="LH71" s="214"/>
      <c r="LI71" s="214"/>
      <c r="LJ71" s="214"/>
      <c r="LK71" s="214"/>
      <c r="LL71" s="214"/>
      <c r="LM71" s="214"/>
      <c r="LN71" s="214"/>
      <c r="LO71" s="214"/>
      <c r="LP71" s="214"/>
      <c r="LQ71" s="214"/>
      <c r="LR71" s="214"/>
      <c r="LS71" s="214"/>
      <c r="LT71" s="214"/>
      <c r="LU71" s="214"/>
      <c r="LV71" s="214"/>
      <c r="LW71" s="214"/>
      <c r="LX71" s="214"/>
      <c r="LY71" s="214"/>
      <c r="LZ71" s="214"/>
      <c r="MA71" s="214"/>
      <c r="MB71" s="214"/>
      <c r="MC71" s="214"/>
      <c r="MD71" s="214"/>
      <c r="ME71" s="214"/>
      <c r="MF71" s="214"/>
      <c r="MG71" s="214"/>
      <c r="MH71" s="214"/>
      <c r="MI71" s="214"/>
      <c r="MJ71" s="214"/>
      <c r="MK71" s="214"/>
      <c r="ML71" s="214"/>
      <c r="MM71" s="214"/>
      <c r="MN71" s="214"/>
      <c r="MO71" s="214"/>
      <c r="MP71" s="214"/>
      <c r="MQ71" s="214"/>
      <c r="MR71" s="214"/>
      <c r="MS71" s="214"/>
      <c r="MT71" s="214"/>
      <c r="MU71" s="214"/>
      <c r="MV71" s="214"/>
      <c r="MW71" s="214"/>
      <c r="MX71" s="214"/>
      <c r="MY71" s="214"/>
      <c r="MZ71" s="214"/>
      <c r="NA71" s="214"/>
      <c r="NB71" s="214"/>
      <c r="NC71" s="214"/>
      <c r="ND71" s="214"/>
      <c r="NE71" s="214"/>
      <c r="NF71" s="214"/>
      <c r="NG71" s="214"/>
      <c r="NH71" s="214"/>
      <c r="NI71" s="214"/>
      <c r="NJ71" s="214"/>
      <c r="NK71" s="214"/>
      <c r="NL71" s="214"/>
      <c r="NM71" s="214"/>
      <c r="NN71" s="214"/>
      <c r="NO71" s="214"/>
      <c r="NP71" s="214"/>
      <c r="NQ71" s="214"/>
      <c r="NR71" s="214"/>
      <c r="NS71" s="214"/>
      <c r="NT71" s="214"/>
      <c r="NU71" s="214"/>
      <c r="NV71" s="214"/>
      <c r="NW71" s="214"/>
      <c r="NX71" s="214"/>
      <c r="NY71" s="214"/>
      <c r="NZ71" s="214"/>
      <c r="OA71" s="214"/>
      <c r="OB71" s="214"/>
      <c r="OC71" s="214"/>
      <c r="OD71" s="214"/>
      <c r="OE71" s="214"/>
      <c r="OF71" s="214"/>
      <c r="OG71" s="214"/>
      <c r="OH71" s="214"/>
      <c r="OI71" s="214"/>
      <c r="OJ71" s="214"/>
      <c r="OK71" s="214"/>
      <c r="OL71" s="214"/>
      <c r="OM71" s="214"/>
      <c r="ON71" s="214"/>
      <c r="OO71" s="214"/>
      <c r="OP71" s="214"/>
      <c r="OQ71" s="214"/>
      <c r="OR71" s="214"/>
      <c r="OS71" s="214"/>
      <c r="OT71" s="214"/>
      <c r="OU71" s="214"/>
      <c r="OV71" s="214"/>
      <c r="OW71" s="214"/>
      <c r="OX71" s="214"/>
      <c r="OY71" s="214"/>
      <c r="OZ71" s="214"/>
      <c r="PA71" s="214"/>
      <c r="PB71" s="214"/>
      <c r="PC71" s="214"/>
      <c r="PD71" s="214"/>
      <c r="PE71" s="214"/>
      <c r="PF71" s="214"/>
      <c r="PG71" s="214"/>
      <c r="PH71" s="214"/>
      <c r="PI71" s="214"/>
      <c r="PJ71" s="214"/>
      <c r="PK71" s="214"/>
      <c r="PL71" s="214"/>
      <c r="PM71" s="214"/>
      <c r="PN71" s="214"/>
      <c r="PO71" s="214"/>
      <c r="PP71" s="214"/>
      <c r="PQ71" s="214"/>
      <c r="PR71" s="214"/>
      <c r="PS71" s="214"/>
      <c r="PT71" s="214"/>
      <c r="PU71" s="214"/>
      <c r="PV71" s="214"/>
      <c r="PW71" s="214"/>
      <c r="PX71" s="214"/>
      <c r="PY71" s="214"/>
      <c r="PZ71" s="214"/>
      <c r="QA71" s="214"/>
      <c r="QB71" s="214"/>
      <c r="QC71" s="214"/>
      <c r="QD71" s="214"/>
      <c r="QE71" s="214"/>
      <c r="QF71" s="214"/>
      <c r="QG71" s="214"/>
      <c r="QH71" s="214"/>
      <c r="QI71" s="214"/>
      <c r="QJ71" s="214"/>
      <c r="QK71" s="214"/>
      <c r="QL71" s="214"/>
      <c r="QM71" s="214"/>
      <c r="QN71" s="214"/>
      <c r="QO71" s="214"/>
      <c r="QP71" s="214"/>
      <c r="QQ71" s="214"/>
      <c r="QR71" s="214"/>
      <c r="QS71" s="214"/>
      <c r="QT71" s="214"/>
      <c r="QU71" s="214"/>
      <c r="QV71" s="214"/>
      <c r="QW71" s="214"/>
      <c r="QX71" s="214"/>
      <c r="QY71" s="214"/>
      <c r="QZ71" s="214"/>
      <c r="RA71" s="214"/>
      <c r="RB71" s="214"/>
      <c r="RC71" s="214"/>
      <c r="RD71" s="214"/>
      <c r="RE71" s="214"/>
      <c r="RF71" s="214"/>
      <c r="RG71" s="214"/>
      <c r="RH71" s="214"/>
      <c r="RI71" s="214"/>
      <c r="RJ71" s="214"/>
      <c r="RK71" s="214"/>
      <c r="RL71" s="214"/>
      <c r="RM71" s="214"/>
      <c r="RN71" s="214"/>
      <c r="RO71" s="214"/>
      <c r="RP71" s="214"/>
      <c r="RQ71" s="214"/>
      <c r="RR71" s="214"/>
      <c r="RS71" s="214"/>
      <c r="RT71" s="214"/>
      <c r="RU71" s="214"/>
      <c r="RV71" s="214"/>
      <c r="RW71" s="214"/>
      <c r="RX71" s="214"/>
      <c r="RY71" s="214"/>
      <c r="RZ71" s="214"/>
      <c r="SA71" s="214"/>
      <c r="SB71" s="214"/>
      <c r="SC71" s="214"/>
      <c r="SD71" s="214"/>
      <c r="SE71" s="214"/>
      <c r="SF71" s="214"/>
      <c r="SG71" s="214"/>
      <c r="SH71" s="214"/>
      <c r="SI71" s="214"/>
      <c r="SJ71" s="214"/>
      <c r="SK71" s="214"/>
      <c r="SL71" s="214"/>
      <c r="SM71" s="214"/>
      <c r="SN71" s="214"/>
      <c r="SO71" s="214"/>
      <c r="SP71" s="214"/>
      <c r="SQ71" s="214"/>
      <c r="SR71" s="214"/>
      <c r="SS71" s="214"/>
      <c r="ST71" s="214"/>
      <c r="SU71" s="214"/>
      <c r="SV71" s="214"/>
      <c r="SW71" s="214"/>
      <c r="SX71" s="214"/>
      <c r="SY71" s="214"/>
      <c r="SZ71" s="214"/>
      <c r="TA71" s="214"/>
      <c r="TB71" s="214"/>
      <c r="TC71" s="214"/>
      <c r="TD71" s="214"/>
      <c r="TE71" s="214"/>
      <c r="TF71" s="214"/>
      <c r="TG71" s="214"/>
      <c r="TH71" s="214"/>
    </row>
    <row r="72" spans="1:528" s="72" customFormat="1" ht="15" customHeight="1" x14ac:dyDescent="0.25">
      <c r="A72" s="214"/>
      <c r="B72" s="213"/>
      <c r="C72" s="368"/>
      <c r="D72" s="36"/>
      <c r="E72" s="37">
        <f>IF(E70=0,1,0)</f>
        <v>1</v>
      </c>
      <c r="F72" s="37">
        <f>IF(F70=0,1,0)</f>
        <v>1</v>
      </c>
      <c r="G72" s="37">
        <f>IF(G70=0,1,0)</f>
        <v>1</v>
      </c>
      <c r="H72" s="101"/>
      <c r="I72" s="134"/>
      <c r="J72" s="101"/>
      <c r="K72" s="73"/>
      <c r="L72" s="73"/>
      <c r="M72" s="73"/>
      <c r="N72" s="14"/>
      <c r="O72" s="15"/>
      <c r="P72" s="16"/>
      <c r="Q72" s="174" t="s">
        <v>57</v>
      </c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  <c r="BZ72" s="214"/>
      <c r="CA72" s="214"/>
      <c r="CB72" s="214"/>
      <c r="CC72" s="214"/>
      <c r="CD72" s="214"/>
      <c r="CE72" s="214"/>
      <c r="CF72" s="214"/>
      <c r="CG72" s="214"/>
      <c r="CH72" s="214"/>
      <c r="CI72" s="214"/>
      <c r="CJ72" s="214"/>
      <c r="CK72" s="214"/>
      <c r="CL72" s="214"/>
      <c r="CM72" s="214"/>
      <c r="CN72" s="214"/>
      <c r="CO72" s="214"/>
      <c r="CP72" s="214"/>
      <c r="CQ72" s="214"/>
      <c r="CR72" s="214"/>
      <c r="CS72" s="214"/>
      <c r="CT72" s="214"/>
      <c r="CU72" s="214"/>
      <c r="CV72" s="214"/>
      <c r="CW72" s="214"/>
      <c r="CX72" s="214"/>
      <c r="CY72" s="214"/>
      <c r="CZ72" s="214"/>
      <c r="DA72" s="214"/>
      <c r="DB72" s="214"/>
      <c r="DC72" s="214"/>
      <c r="DD72" s="214"/>
      <c r="DE72" s="214"/>
      <c r="DF72" s="214"/>
      <c r="DG72" s="214"/>
      <c r="DH72" s="214"/>
      <c r="DI72" s="214"/>
      <c r="DJ72" s="214"/>
      <c r="DK72" s="214"/>
      <c r="DL72" s="214"/>
      <c r="DM72" s="214"/>
      <c r="DN72" s="214"/>
      <c r="DO72" s="214"/>
      <c r="DP72" s="214"/>
      <c r="DQ72" s="214"/>
      <c r="DR72" s="214"/>
      <c r="DS72" s="214"/>
      <c r="DT72" s="214"/>
      <c r="DU72" s="214"/>
      <c r="DV72" s="214"/>
      <c r="DW72" s="214"/>
      <c r="DX72" s="214"/>
      <c r="DY72" s="214"/>
      <c r="DZ72" s="214"/>
      <c r="EA72" s="214"/>
      <c r="EB72" s="214"/>
      <c r="EC72" s="214"/>
      <c r="ED72" s="214"/>
      <c r="EE72" s="214"/>
      <c r="EF72" s="214"/>
      <c r="EG72" s="214"/>
      <c r="EH72" s="214"/>
      <c r="EI72" s="214"/>
      <c r="EJ72" s="214"/>
      <c r="EK72" s="214"/>
      <c r="EL72" s="214"/>
      <c r="EM72" s="214"/>
      <c r="EN72" s="214"/>
      <c r="EO72" s="214"/>
      <c r="EP72" s="214"/>
      <c r="EQ72" s="214"/>
      <c r="ER72" s="214"/>
      <c r="ES72" s="214"/>
      <c r="ET72" s="214"/>
      <c r="EU72" s="214"/>
      <c r="EV72" s="214"/>
      <c r="EW72" s="214"/>
      <c r="EX72" s="214"/>
      <c r="EY72" s="214"/>
      <c r="EZ72" s="214"/>
      <c r="FA72" s="214"/>
      <c r="FB72" s="214"/>
      <c r="FC72" s="214"/>
      <c r="FD72" s="214"/>
      <c r="FE72" s="214"/>
      <c r="FF72" s="214"/>
      <c r="FG72" s="214"/>
      <c r="FH72" s="214"/>
      <c r="FI72" s="214"/>
      <c r="FJ72" s="214"/>
      <c r="FK72" s="214"/>
      <c r="FL72" s="214"/>
      <c r="FM72" s="214"/>
      <c r="FN72" s="214"/>
      <c r="FO72" s="214"/>
      <c r="FP72" s="214"/>
      <c r="FQ72" s="214"/>
      <c r="FR72" s="214"/>
      <c r="FS72" s="214"/>
      <c r="FT72" s="214"/>
      <c r="FU72" s="214"/>
      <c r="FV72" s="214"/>
      <c r="FW72" s="214"/>
      <c r="FX72" s="214"/>
      <c r="FY72" s="214"/>
      <c r="FZ72" s="214"/>
      <c r="GA72" s="214"/>
      <c r="GB72" s="214"/>
      <c r="GC72" s="214"/>
      <c r="GD72" s="214"/>
      <c r="GE72" s="214"/>
      <c r="GF72" s="214"/>
      <c r="GG72" s="214"/>
      <c r="GH72" s="214"/>
      <c r="GI72" s="214"/>
      <c r="GJ72" s="214"/>
      <c r="GK72" s="214"/>
      <c r="GL72" s="214"/>
      <c r="GM72" s="214"/>
      <c r="GN72" s="214"/>
      <c r="GO72" s="214"/>
      <c r="GP72" s="214"/>
      <c r="GQ72" s="214"/>
      <c r="GR72" s="214"/>
      <c r="GS72" s="214"/>
      <c r="GT72" s="214"/>
      <c r="GU72" s="214"/>
      <c r="GV72" s="214"/>
      <c r="GW72" s="214"/>
      <c r="GX72" s="214"/>
      <c r="GY72" s="214"/>
      <c r="GZ72" s="214"/>
      <c r="HA72" s="214"/>
      <c r="HB72" s="214"/>
      <c r="HC72" s="214"/>
      <c r="HD72" s="214"/>
      <c r="HE72" s="214"/>
      <c r="HF72" s="214"/>
      <c r="HG72" s="214"/>
      <c r="HH72" s="214"/>
      <c r="HI72" s="214"/>
      <c r="HJ72" s="214"/>
      <c r="HK72" s="214"/>
      <c r="HL72" s="214"/>
      <c r="HM72" s="214"/>
      <c r="HN72" s="214"/>
      <c r="HO72" s="214"/>
      <c r="HP72" s="214"/>
      <c r="HQ72" s="214"/>
      <c r="HR72" s="214"/>
      <c r="HS72" s="214"/>
      <c r="HT72" s="214"/>
      <c r="HU72" s="214"/>
      <c r="HV72" s="214"/>
      <c r="HW72" s="214"/>
      <c r="HX72" s="214"/>
      <c r="HY72" s="214"/>
      <c r="HZ72" s="214"/>
      <c r="IA72" s="214"/>
      <c r="IB72" s="214"/>
      <c r="IC72" s="214"/>
      <c r="ID72" s="214"/>
      <c r="IE72" s="214"/>
      <c r="IF72" s="214"/>
      <c r="IG72" s="214"/>
      <c r="IH72" s="214"/>
      <c r="II72" s="214"/>
      <c r="IJ72" s="214"/>
      <c r="IK72" s="214"/>
      <c r="IL72" s="214"/>
      <c r="IM72" s="214"/>
      <c r="IN72" s="214"/>
      <c r="IO72" s="214"/>
      <c r="IP72" s="214"/>
      <c r="IQ72" s="214"/>
      <c r="IR72" s="214"/>
      <c r="IS72" s="214"/>
      <c r="IT72" s="214"/>
      <c r="IU72" s="214"/>
      <c r="IV72" s="214"/>
      <c r="IW72" s="214"/>
      <c r="IX72" s="214"/>
      <c r="IY72" s="214"/>
      <c r="IZ72" s="214"/>
      <c r="JA72" s="214"/>
      <c r="JB72" s="214"/>
      <c r="JC72" s="214"/>
      <c r="JD72" s="214"/>
      <c r="JE72" s="214"/>
      <c r="JF72" s="214"/>
      <c r="JG72" s="214"/>
      <c r="JH72" s="214"/>
      <c r="JI72" s="214"/>
      <c r="JJ72" s="214"/>
      <c r="JK72" s="214"/>
      <c r="JL72" s="214"/>
      <c r="JM72" s="214"/>
      <c r="JN72" s="214"/>
      <c r="JO72" s="214"/>
      <c r="JP72" s="214"/>
      <c r="JQ72" s="214"/>
      <c r="JR72" s="214"/>
      <c r="JS72" s="214"/>
      <c r="JT72" s="214"/>
      <c r="JU72" s="214"/>
      <c r="JV72" s="214"/>
      <c r="JW72" s="214"/>
      <c r="JX72" s="214"/>
      <c r="JY72" s="214"/>
      <c r="JZ72" s="214"/>
      <c r="KA72" s="214"/>
      <c r="KB72" s="214"/>
      <c r="KC72" s="214"/>
      <c r="KD72" s="214"/>
      <c r="KE72" s="214"/>
      <c r="KF72" s="214"/>
      <c r="KG72" s="214"/>
      <c r="KH72" s="214"/>
      <c r="KI72" s="214"/>
      <c r="KJ72" s="214"/>
      <c r="KK72" s="214"/>
      <c r="KL72" s="214"/>
      <c r="KM72" s="214"/>
      <c r="KN72" s="214"/>
      <c r="KO72" s="214"/>
      <c r="KP72" s="214"/>
      <c r="KQ72" s="214"/>
      <c r="KR72" s="214"/>
      <c r="KS72" s="214"/>
      <c r="KT72" s="214"/>
      <c r="KU72" s="214"/>
      <c r="KV72" s="214"/>
      <c r="KW72" s="214"/>
      <c r="KX72" s="214"/>
      <c r="KY72" s="214"/>
      <c r="KZ72" s="214"/>
      <c r="LA72" s="214"/>
      <c r="LB72" s="214"/>
      <c r="LC72" s="214"/>
      <c r="LD72" s="214"/>
      <c r="LE72" s="214"/>
      <c r="LF72" s="214"/>
      <c r="LG72" s="214"/>
      <c r="LH72" s="214"/>
      <c r="LI72" s="214"/>
      <c r="LJ72" s="214"/>
      <c r="LK72" s="214"/>
      <c r="LL72" s="214"/>
      <c r="LM72" s="214"/>
      <c r="LN72" s="214"/>
      <c r="LO72" s="214"/>
      <c r="LP72" s="214"/>
      <c r="LQ72" s="214"/>
      <c r="LR72" s="214"/>
      <c r="LS72" s="214"/>
      <c r="LT72" s="214"/>
      <c r="LU72" s="214"/>
      <c r="LV72" s="214"/>
      <c r="LW72" s="214"/>
      <c r="LX72" s="214"/>
      <c r="LY72" s="214"/>
      <c r="LZ72" s="214"/>
      <c r="MA72" s="214"/>
      <c r="MB72" s="214"/>
      <c r="MC72" s="214"/>
      <c r="MD72" s="214"/>
      <c r="ME72" s="214"/>
      <c r="MF72" s="214"/>
      <c r="MG72" s="214"/>
      <c r="MH72" s="214"/>
      <c r="MI72" s="214"/>
      <c r="MJ72" s="214"/>
      <c r="MK72" s="214"/>
      <c r="ML72" s="214"/>
      <c r="MM72" s="214"/>
      <c r="MN72" s="214"/>
      <c r="MO72" s="214"/>
      <c r="MP72" s="214"/>
      <c r="MQ72" s="214"/>
      <c r="MR72" s="214"/>
      <c r="MS72" s="214"/>
      <c r="MT72" s="214"/>
      <c r="MU72" s="214"/>
      <c r="MV72" s="214"/>
      <c r="MW72" s="214"/>
      <c r="MX72" s="214"/>
      <c r="MY72" s="214"/>
      <c r="MZ72" s="214"/>
      <c r="NA72" s="214"/>
      <c r="NB72" s="214"/>
      <c r="NC72" s="214"/>
      <c r="ND72" s="214"/>
      <c r="NE72" s="214"/>
      <c r="NF72" s="214"/>
      <c r="NG72" s="214"/>
      <c r="NH72" s="214"/>
      <c r="NI72" s="214"/>
      <c r="NJ72" s="214"/>
      <c r="NK72" s="214"/>
      <c r="NL72" s="214"/>
      <c r="NM72" s="214"/>
      <c r="NN72" s="214"/>
      <c r="NO72" s="214"/>
      <c r="NP72" s="214"/>
      <c r="NQ72" s="214"/>
      <c r="NR72" s="214"/>
      <c r="NS72" s="214"/>
      <c r="NT72" s="214"/>
      <c r="NU72" s="214"/>
      <c r="NV72" s="214"/>
      <c r="NW72" s="214"/>
      <c r="NX72" s="214"/>
      <c r="NY72" s="214"/>
      <c r="NZ72" s="214"/>
      <c r="OA72" s="214"/>
      <c r="OB72" s="214"/>
      <c r="OC72" s="214"/>
      <c r="OD72" s="214"/>
      <c r="OE72" s="214"/>
      <c r="OF72" s="214"/>
      <c r="OG72" s="214"/>
      <c r="OH72" s="214"/>
      <c r="OI72" s="214"/>
      <c r="OJ72" s="214"/>
      <c r="OK72" s="214"/>
      <c r="OL72" s="214"/>
      <c r="OM72" s="214"/>
      <c r="ON72" s="214"/>
      <c r="OO72" s="214"/>
      <c r="OP72" s="214"/>
      <c r="OQ72" s="214"/>
      <c r="OR72" s="214"/>
      <c r="OS72" s="214"/>
      <c r="OT72" s="214"/>
      <c r="OU72" s="214"/>
      <c r="OV72" s="214"/>
      <c r="OW72" s="214"/>
      <c r="OX72" s="214"/>
      <c r="OY72" s="214"/>
      <c r="OZ72" s="214"/>
      <c r="PA72" s="214"/>
      <c r="PB72" s="214"/>
      <c r="PC72" s="214"/>
      <c r="PD72" s="214"/>
      <c r="PE72" s="214"/>
      <c r="PF72" s="214"/>
      <c r="PG72" s="214"/>
      <c r="PH72" s="214"/>
      <c r="PI72" s="214"/>
      <c r="PJ72" s="214"/>
      <c r="PK72" s="214"/>
      <c r="PL72" s="214"/>
      <c r="PM72" s="214"/>
      <c r="PN72" s="214"/>
      <c r="PO72" s="214"/>
      <c r="PP72" s="214"/>
      <c r="PQ72" s="214"/>
      <c r="PR72" s="214"/>
      <c r="PS72" s="214"/>
      <c r="PT72" s="214"/>
      <c r="PU72" s="214"/>
      <c r="PV72" s="214"/>
      <c r="PW72" s="214"/>
      <c r="PX72" s="214"/>
      <c r="PY72" s="214"/>
      <c r="PZ72" s="214"/>
      <c r="QA72" s="214"/>
      <c r="QB72" s="214"/>
      <c r="QC72" s="214"/>
      <c r="QD72" s="214"/>
      <c r="QE72" s="214"/>
      <c r="QF72" s="214"/>
      <c r="QG72" s="214"/>
      <c r="QH72" s="214"/>
      <c r="QI72" s="214"/>
      <c r="QJ72" s="214"/>
      <c r="QK72" s="214"/>
      <c r="QL72" s="214"/>
      <c r="QM72" s="214"/>
      <c r="QN72" s="214"/>
      <c r="QO72" s="214"/>
      <c r="QP72" s="214"/>
      <c r="QQ72" s="214"/>
      <c r="QR72" s="214"/>
      <c r="QS72" s="214"/>
      <c r="QT72" s="214"/>
      <c r="QU72" s="214"/>
      <c r="QV72" s="214"/>
      <c r="QW72" s="214"/>
      <c r="QX72" s="214"/>
      <c r="QY72" s="214"/>
      <c r="QZ72" s="214"/>
      <c r="RA72" s="214"/>
      <c r="RB72" s="214"/>
      <c r="RC72" s="214"/>
      <c r="RD72" s="214"/>
      <c r="RE72" s="214"/>
      <c r="RF72" s="214"/>
      <c r="RG72" s="214"/>
      <c r="RH72" s="214"/>
      <c r="RI72" s="214"/>
      <c r="RJ72" s="214"/>
      <c r="RK72" s="214"/>
      <c r="RL72" s="214"/>
      <c r="RM72" s="214"/>
      <c r="RN72" s="214"/>
      <c r="RO72" s="214"/>
      <c r="RP72" s="214"/>
      <c r="RQ72" s="214"/>
      <c r="RR72" s="214"/>
      <c r="RS72" s="214"/>
      <c r="RT72" s="214"/>
      <c r="RU72" s="214"/>
      <c r="RV72" s="214"/>
      <c r="RW72" s="214"/>
      <c r="RX72" s="214"/>
      <c r="RY72" s="214"/>
      <c r="RZ72" s="214"/>
      <c r="SA72" s="214"/>
      <c r="SB72" s="214"/>
      <c r="SC72" s="214"/>
      <c r="SD72" s="214"/>
      <c r="SE72" s="214"/>
      <c r="SF72" s="214"/>
      <c r="SG72" s="214"/>
      <c r="SH72" s="214"/>
      <c r="SI72" s="214"/>
      <c r="SJ72" s="214"/>
      <c r="SK72" s="214"/>
      <c r="SL72" s="214"/>
      <c r="SM72" s="214"/>
      <c r="SN72" s="214"/>
      <c r="SO72" s="214"/>
      <c r="SP72" s="214"/>
      <c r="SQ72" s="214"/>
      <c r="SR72" s="214"/>
      <c r="SS72" s="214"/>
      <c r="ST72" s="214"/>
      <c r="SU72" s="214"/>
      <c r="SV72" s="214"/>
      <c r="SW72" s="214"/>
      <c r="SX72" s="214"/>
      <c r="SY72" s="214"/>
      <c r="SZ72" s="214"/>
      <c r="TA72" s="214"/>
      <c r="TB72" s="214"/>
      <c r="TC72" s="214"/>
      <c r="TD72" s="214"/>
      <c r="TE72" s="214"/>
      <c r="TF72" s="214"/>
      <c r="TG72" s="214"/>
      <c r="TH72" s="214"/>
    </row>
    <row r="73" spans="1:528" s="72" customFormat="1" ht="15" customHeight="1" x14ac:dyDescent="0.25">
      <c r="A73" s="214"/>
      <c r="B73" s="213"/>
      <c r="C73" s="368"/>
      <c r="D73" s="36"/>
      <c r="E73" s="37"/>
      <c r="F73" s="37"/>
      <c r="G73" s="37"/>
      <c r="H73" s="101"/>
      <c r="I73" s="134"/>
      <c r="J73" s="101"/>
      <c r="K73" s="73"/>
      <c r="L73" s="73"/>
      <c r="M73" s="73"/>
      <c r="N73" s="14"/>
      <c r="O73" s="15"/>
      <c r="P73" s="16"/>
      <c r="Q73" s="174" t="s">
        <v>58</v>
      </c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/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4"/>
      <c r="CR73" s="214"/>
      <c r="CS73" s="214"/>
      <c r="CT73" s="214"/>
      <c r="CU73" s="214"/>
      <c r="CV73" s="214"/>
      <c r="CW73" s="214"/>
      <c r="CX73" s="214"/>
      <c r="CY73" s="214"/>
      <c r="CZ73" s="214"/>
      <c r="DA73" s="214"/>
      <c r="DB73" s="214"/>
      <c r="DC73" s="214"/>
      <c r="DD73" s="214"/>
      <c r="DE73" s="214"/>
      <c r="DF73" s="214"/>
      <c r="DG73" s="214"/>
      <c r="DH73" s="214"/>
      <c r="DI73" s="214"/>
      <c r="DJ73" s="214"/>
      <c r="DK73" s="214"/>
      <c r="DL73" s="214"/>
      <c r="DM73" s="214"/>
      <c r="DN73" s="214"/>
      <c r="DO73" s="214"/>
      <c r="DP73" s="214"/>
      <c r="DQ73" s="214"/>
      <c r="DR73" s="214"/>
      <c r="DS73" s="214"/>
      <c r="DT73" s="214"/>
      <c r="DU73" s="214"/>
      <c r="DV73" s="214"/>
      <c r="DW73" s="214"/>
      <c r="DX73" s="214"/>
      <c r="DY73" s="214"/>
      <c r="DZ73" s="214"/>
      <c r="EA73" s="214"/>
      <c r="EB73" s="214"/>
      <c r="EC73" s="214"/>
      <c r="ED73" s="214"/>
      <c r="EE73" s="214"/>
      <c r="EF73" s="214"/>
      <c r="EG73" s="214"/>
      <c r="EH73" s="214"/>
      <c r="EI73" s="214"/>
      <c r="EJ73" s="214"/>
      <c r="EK73" s="214"/>
      <c r="EL73" s="214"/>
      <c r="EM73" s="214"/>
      <c r="EN73" s="214"/>
      <c r="EO73" s="214"/>
      <c r="EP73" s="214"/>
      <c r="EQ73" s="214"/>
      <c r="ER73" s="214"/>
      <c r="ES73" s="214"/>
      <c r="ET73" s="214"/>
      <c r="EU73" s="214"/>
      <c r="EV73" s="214"/>
      <c r="EW73" s="214"/>
      <c r="EX73" s="214"/>
      <c r="EY73" s="214"/>
      <c r="EZ73" s="214"/>
      <c r="FA73" s="214"/>
      <c r="FB73" s="214"/>
      <c r="FC73" s="214"/>
      <c r="FD73" s="214"/>
      <c r="FE73" s="214"/>
      <c r="FF73" s="214"/>
      <c r="FG73" s="214"/>
      <c r="FH73" s="214"/>
      <c r="FI73" s="214"/>
      <c r="FJ73" s="214"/>
      <c r="FK73" s="214"/>
      <c r="FL73" s="214"/>
      <c r="FM73" s="214"/>
      <c r="FN73" s="214"/>
      <c r="FO73" s="214"/>
      <c r="FP73" s="214"/>
      <c r="FQ73" s="214"/>
      <c r="FR73" s="214"/>
      <c r="FS73" s="214"/>
      <c r="FT73" s="214"/>
      <c r="FU73" s="214"/>
      <c r="FV73" s="214"/>
      <c r="FW73" s="214"/>
      <c r="FX73" s="214"/>
      <c r="FY73" s="214"/>
      <c r="FZ73" s="214"/>
      <c r="GA73" s="214"/>
      <c r="GB73" s="214"/>
      <c r="GC73" s="214"/>
      <c r="GD73" s="214"/>
      <c r="GE73" s="214"/>
      <c r="GF73" s="214"/>
      <c r="GG73" s="214"/>
      <c r="GH73" s="214"/>
      <c r="GI73" s="214"/>
      <c r="GJ73" s="214"/>
      <c r="GK73" s="214"/>
      <c r="GL73" s="214"/>
      <c r="GM73" s="214"/>
      <c r="GN73" s="214"/>
      <c r="GO73" s="214"/>
      <c r="GP73" s="214"/>
      <c r="GQ73" s="214"/>
      <c r="GR73" s="214"/>
      <c r="GS73" s="214"/>
      <c r="GT73" s="214"/>
      <c r="GU73" s="214"/>
      <c r="GV73" s="214"/>
      <c r="GW73" s="214"/>
      <c r="GX73" s="214"/>
      <c r="GY73" s="214"/>
      <c r="GZ73" s="214"/>
      <c r="HA73" s="214"/>
      <c r="HB73" s="214"/>
      <c r="HC73" s="214"/>
      <c r="HD73" s="214"/>
      <c r="HE73" s="214"/>
      <c r="HF73" s="214"/>
      <c r="HG73" s="214"/>
      <c r="HH73" s="214"/>
      <c r="HI73" s="214"/>
      <c r="HJ73" s="214"/>
      <c r="HK73" s="214"/>
      <c r="HL73" s="214"/>
      <c r="HM73" s="214"/>
      <c r="HN73" s="214"/>
      <c r="HO73" s="214"/>
      <c r="HP73" s="214"/>
      <c r="HQ73" s="214"/>
      <c r="HR73" s="214"/>
      <c r="HS73" s="214"/>
      <c r="HT73" s="214"/>
      <c r="HU73" s="214"/>
      <c r="HV73" s="214"/>
      <c r="HW73" s="214"/>
      <c r="HX73" s="214"/>
      <c r="HY73" s="214"/>
      <c r="HZ73" s="214"/>
      <c r="IA73" s="214"/>
      <c r="IB73" s="214"/>
      <c r="IC73" s="214"/>
      <c r="ID73" s="214"/>
      <c r="IE73" s="214"/>
      <c r="IF73" s="214"/>
      <c r="IG73" s="214"/>
      <c r="IH73" s="214"/>
      <c r="II73" s="214"/>
      <c r="IJ73" s="214"/>
      <c r="IK73" s="214"/>
      <c r="IL73" s="214"/>
      <c r="IM73" s="214"/>
      <c r="IN73" s="214"/>
      <c r="IO73" s="214"/>
      <c r="IP73" s="214"/>
      <c r="IQ73" s="214"/>
      <c r="IR73" s="214"/>
      <c r="IS73" s="214"/>
      <c r="IT73" s="214"/>
      <c r="IU73" s="214"/>
      <c r="IV73" s="214"/>
      <c r="IW73" s="214"/>
      <c r="IX73" s="214"/>
      <c r="IY73" s="214"/>
      <c r="IZ73" s="214"/>
      <c r="JA73" s="214"/>
      <c r="JB73" s="214"/>
      <c r="JC73" s="214"/>
      <c r="JD73" s="214"/>
      <c r="JE73" s="214"/>
      <c r="JF73" s="214"/>
      <c r="JG73" s="214"/>
      <c r="JH73" s="214"/>
      <c r="JI73" s="214"/>
      <c r="JJ73" s="214"/>
      <c r="JK73" s="214"/>
      <c r="JL73" s="214"/>
      <c r="JM73" s="214"/>
      <c r="JN73" s="214"/>
      <c r="JO73" s="214"/>
      <c r="JP73" s="214"/>
      <c r="JQ73" s="214"/>
      <c r="JR73" s="214"/>
      <c r="JS73" s="214"/>
      <c r="JT73" s="214"/>
      <c r="JU73" s="214"/>
      <c r="JV73" s="214"/>
      <c r="JW73" s="214"/>
      <c r="JX73" s="214"/>
      <c r="JY73" s="214"/>
      <c r="JZ73" s="214"/>
      <c r="KA73" s="214"/>
      <c r="KB73" s="214"/>
      <c r="KC73" s="214"/>
      <c r="KD73" s="214"/>
      <c r="KE73" s="214"/>
      <c r="KF73" s="214"/>
      <c r="KG73" s="214"/>
      <c r="KH73" s="214"/>
      <c r="KI73" s="214"/>
      <c r="KJ73" s="214"/>
      <c r="KK73" s="214"/>
      <c r="KL73" s="214"/>
      <c r="KM73" s="214"/>
      <c r="KN73" s="214"/>
      <c r="KO73" s="214"/>
      <c r="KP73" s="214"/>
      <c r="KQ73" s="214"/>
      <c r="KR73" s="214"/>
      <c r="KS73" s="214"/>
      <c r="KT73" s="214"/>
      <c r="KU73" s="214"/>
      <c r="KV73" s="214"/>
      <c r="KW73" s="214"/>
      <c r="KX73" s="214"/>
      <c r="KY73" s="214"/>
      <c r="KZ73" s="214"/>
      <c r="LA73" s="214"/>
      <c r="LB73" s="214"/>
      <c r="LC73" s="214"/>
      <c r="LD73" s="214"/>
      <c r="LE73" s="214"/>
      <c r="LF73" s="214"/>
      <c r="LG73" s="214"/>
      <c r="LH73" s="214"/>
      <c r="LI73" s="214"/>
      <c r="LJ73" s="214"/>
      <c r="LK73" s="214"/>
      <c r="LL73" s="214"/>
      <c r="LM73" s="214"/>
      <c r="LN73" s="214"/>
      <c r="LO73" s="214"/>
      <c r="LP73" s="214"/>
      <c r="LQ73" s="214"/>
      <c r="LR73" s="214"/>
      <c r="LS73" s="214"/>
      <c r="LT73" s="214"/>
      <c r="LU73" s="214"/>
      <c r="LV73" s="214"/>
      <c r="LW73" s="214"/>
      <c r="LX73" s="214"/>
      <c r="LY73" s="214"/>
      <c r="LZ73" s="214"/>
      <c r="MA73" s="214"/>
      <c r="MB73" s="214"/>
      <c r="MC73" s="214"/>
      <c r="MD73" s="214"/>
      <c r="ME73" s="214"/>
      <c r="MF73" s="214"/>
      <c r="MG73" s="214"/>
      <c r="MH73" s="214"/>
      <c r="MI73" s="214"/>
      <c r="MJ73" s="214"/>
      <c r="MK73" s="214"/>
      <c r="ML73" s="214"/>
      <c r="MM73" s="214"/>
      <c r="MN73" s="214"/>
      <c r="MO73" s="214"/>
      <c r="MP73" s="214"/>
      <c r="MQ73" s="214"/>
      <c r="MR73" s="214"/>
      <c r="MS73" s="214"/>
      <c r="MT73" s="214"/>
      <c r="MU73" s="214"/>
      <c r="MV73" s="214"/>
      <c r="MW73" s="214"/>
      <c r="MX73" s="214"/>
      <c r="MY73" s="214"/>
      <c r="MZ73" s="214"/>
      <c r="NA73" s="214"/>
      <c r="NB73" s="214"/>
      <c r="NC73" s="214"/>
      <c r="ND73" s="214"/>
      <c r="NE73" s="214"/>
      <c r="NF73" s="214"/>
      <c r="NG73" s="214"/>
      <c r="NH73" s="214"/>
      <c r="NI73" s="214"/>
      <c r="NJ73" s="214"/>
      <c r="NK73" s="214"/>
      <c r="NL73" s="214"/>
      <c r="NM73" s="214"/>
      <c r="NN73" s="214"/>
      <c r="NO73" s="214"/>
      <c r="NP73" s="214"/>
      <c r="NQ73" s="214"/>
      <c r="NR73" s="214"/>
      <c r="NS73" s="214"/>
      <c r="NT73" s="214"/>
      <c r="NU73" s="214"/>
      <c r="NV73" s="214"/>
      <c r="NW73" s="214"/>
      <c r="NX73" s="214"/>
      <c r="NY73" s="214"/>
      <c r="NZ73" s="214"/>
      <c r="OA73" s="214"/>
      <c r="OB73" s="214"/>
      <c r="OC73" s="214"/>
      <c r="OD73" s="214"/>
      <c r="OE73" s="214"/>
      <c r="OF73" s="214"/>
      <c r="OG73" s="214"/>
      <c r="OH73" s="214"/>
      <c r="OI73" s="214"/>
      <c r="OJ73" s="214"/>
      <c r="OK73" s="214"/>
      <c r="OL73" s="214"/>
      <c r="OM73" s="214"/>
      <c r="ON73" s="214"/>
      <c r="OO73" s="214"/>
      <c r="OP73" s="214"/>
      <c r="OQ73" s="214"/>
      <c r="OR73" s="214"/>
      <c r="OS73" s="214"/>
      <c r="OT73" s="214"/>
      <c r="OU73" s="214"/>
      <c r="OV73" s="214"/>
      <c r="OW73" s="214"/>
      <c r="OX73" s="214"/>
      <c r="OY73" s="214"/>
      <c r="OZ73" s="214"/>
      <c r="PA73" s="214"/>
      <c r="PB73" s="214"/>
      <c r="PC73" s="214"/>
      <c r="PD73" s="214"/>
      <c r="PE73" s="214"/>
      <c r="PF73" s="214"/>
      <c r="PG73" s="214"/>
      <c r="PH73" s="214"/>
      <c r="PI73" s="214"/>
      <c r="PJ73" s="214"/>
      <c r="PK73" s="214"/>
      <c r="PL73" s="214"/>
      <c r="PM73" s="214"/>
      <c r="PN73" s="214"/>
      <c r="PO73" s="214"/>
      <c r="PP73" s="214"/>
      <c r="PQ73" s="214"/>
      <c r="PR73" s="214"/>
      <c r="PS73" s="214"/>
      <c r="PT73" s="214"/>
      <c r="PU73" s="214"/>
      <c r="PV73" s="214"/>
      <c r="PW73" s="214"/>
      <c r="PX73" s="214"/>
      <c r="PY73" s="214"/>
      <c r="PZ73" s="214"/>
      <c r="QA73" s="214"/>
      <c r="QB73" s="214"/>
      <c r="QC73" s="214"/>
      <c r="QD73" s="214"/>
      <c r="QE73" s="214"/>
      <c r="QF73" s="214"/>
      <c r="QG73" s="214"/>
      <c r="QH73" s="214"/>
      <c r="QI73" s="214"/>
      <c r="QJ73" s="214"/>
      <c r="QK73" s="214"/>
      <c r="QL73" s="214"/>
      <c r="QM73" s="214"/>
      <c r="QN73" s="214"/>
      <c r="QO73" s="214"/>
      <c r="QP73" s="214"/>
      <c r="QQ73" s="214"/>
      <c r="QR73" s="214"/>
      <c r="QS73" s="214"/>
      <c r="QT73" s="214"/>
      <c r="QU73" s="214"/>
      <c r="QV73" s="214"/>
      <c r="QW73" s="214"/>
      <c r="QX73" s="214"/>
      <c r="QY73" s="214"/>
      <c r="QZ73" s="214"/>
      <c r="RA73" s="214"/>
      <c r="RB73" s="214"/>
      <c r="RC73" s="214"/>
      <c r="RD73" s="214"/>
      <c r="RE73" s="214"/>
      <c r="RF73" s="214"/>
      <c r="RG73" s="214"/>
      <c r="RH73" s="214"/>
      <c r="RI73" s="214"/>
      <c r="RJ73" s="214"/>
      <c r="RK73" s="214"/>
      <c r="RL73" s="214"/>
      <c r="RM73" s="214"/>
      <c r="RN73" s="214"/>
      <c r="RO73" s="214"/>
      <c r="RP73" s="214"/>
      <c r="RQ73" s="214"/>
      <c r="RR73" s="214"/>
      <c r="RS73" s="214"/>
      <c r="RT73" s="214"/>
      <c r="RU73" s="214"/>
      <c r="RV73" s="214"/>
      <c r="RW73" s="214"/>
      <c r="RX73" s="214"/>
      <c r="RY73" s="214"/>
      <c r="RZ73" s="214"/>
      <c r="SA73" s="214"/>
      <c r="SB73" s="214"/>
      <c r="SC73" s="214"/>
      <c r="SD73" s="214"/>
      <c r="SE73" s="214"/>
      <c r="SF73" s="214"/>
      <c r="SG73" s="214"/>
      <c r="SH73" s="214"/>
      <c r="SI73" s="214"/>
      <c r="SJ73" s="214"/>
      <c r="SK73" s="214"/>
      <c r="SL73" s="214"/>
      <c r="SM73" s="214"/>
      <c r="SN73" s="214"/>
      <c r="SO73" s="214"/>
      <c r="SP73" s="214"/>
      <c r="SQ73" s="214"/>
      <c r="SR73" s="214"/>
      <c r="SS73" s="214"/>
      <c r="ST73" s="214"/>
      <c r="SU73" s="214"/>
      <c r="SV73" s="214"/>
      <c r="SW73" s="214"/>
      <c r="SX73" s="214"/>
      <c r="SY73" s="214"/>
      <c r="SZ73" s="214"/>
      <c r="TA73" s="214"/>
      <c r="TB73" s="214"/>
      <c r="TC73" s="214"/>
      <c r="TD73" s="214"/>
      <c r="TE73" s="214"/>
      <c r="TF73" s="214"/>
      <c r="TG73" s="214"/>
      <c r="TH73" s="214"/>
    </row>
    <row r="74" spans="1:528" s="72" customFormat="1" ht="15" customHeight="1" x14ac:dyDescent="0.25">
      <c r="A74" s="214"/>
      <c r="B74" s="213"/>
      <c r="C74" s="368"/>
      <c r="D74" s="36"/>
      <c r="E74" s="37">
        <f>IF(E71=0,1,0)</f>
        <v>1</v>
      </c>
      <c r="F74" s="37">
        <f>IF(F71=0,1,0)</f>
        <v>1</v>
      </c>
      <c r="G74" s="37">
        <f>IF(G71=0,1,0)</f>
        <v>1</v>
      </c>
      <c r="H74" s="101"/>
      <c r="I74" s="134"/>
      <c r="J74" s="101"/>
      <c r="K74" s="73"/>
      <c r="L74" s="73"/>
      <c r="M74" s="73"/>
      <c r="N74" s="14"/>
      <c r="O74" s="15"/>
      <c r="P74" s="16"/>
      <c r="Q74" s="175" t="s">
        <v>59</v>
      </c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/>
      <c r="BY74" s="214"/>
      <c r="BZ74" s="214"/>
      <c r="CA74" s="214"/>
      <c r="CB74" s="214"/>
      <c r="CC74" s="214"/>
      <c r="CD74" s="214"/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4"/>
      <c r="CP74" s="214"/>
      <c r="CQ74" s="214"/>
      <c r="CR74" s="214"/>
      <c r="CS74" s="214"/>
      <c r="CT74" s="214"/>
      <c r="CU74" s="214"/>
      <c r="CV74" s="214"/>
      <c r="CW74" s="214"/>
      <c r="CX74" s="214"/>
      <c r="CY74" s="214"/>
      <c r="CZ74" s="214"/>
      <c r="DA74" s="214"/>
      <c r="DB74" s="214"/>
      <c r="DC74" s="214"/>
      <c r="DD74" s="214"/>
      <c r="DE74" s="214"/>
      <c r="DF74" s="214"/>
      <c r="DG74" s="214"/>
      <c r="DH74" s="214"/>
      <c r="DI74" s="214"/>
      <c r="DJ74" s="214"/>
      <c r="DK74" s="214"/>
      <c r="DL74" s="214"/>
      <c r="DM74" s="214"/>
      <c r="DN74" s="214"/>
      <c r="DO74" s="214"/>
      <c r="DP74" s="214"/>
      <c r="DQ74" s="214"/>
      <c r="DR74" s="214"/>
      <c r="DS74" s="214"/>
      <c r="DT74" s="214"/>
      <c r="DU74" s="214"/>
      <c r="DV74" s="214"/>
      <c r="DW74" s="214"/>
      <c r="DX74" s="214"/>
      <c r="DY74" s="214"/>
      <c r="DZ74" s="214"/>
      <c r="EA74" s="214"/>
      <c r="EB74" s="214"/>
      <c r="EC74" s="214"/>
      <c r="ED74" s="214"/>
      <c r="EE74" s="214"/>
      <c r="EF74" s="214"/>
      <c r="EG74" s="214"/>
      <c r="EH74" s="214"/>
      <c r="EI74" s="214"/>
      <c r="EJ74" s="214"/>
      <c r="EK74" s="214"/>
      <c r="EL74" s="214"/>
      <c r="EM74" s="214"/>
      <c r="EN74" s="214"/>
      <c r="EO74" s="214"/>
      <c r="EP74" s="214"/>
      <c r="EQ74" s="214"/>
      <c r="ER74" s="214"/>
      <c r="ES74" s="214"/>
      <c r="ET74" s="214"/>
      <c r="EU74" s="214"/>
      <c r="EV74" s="214"/>
      <c r="EW74" s="214"/>
      <c r="EX74" s="214"/>
      <c r="EY74" s="214"/>
      <c r="EZ74" s="214"/>
      <c r="FA74" s="214"/>
      <c r="FB74" s="214"/>
      <c r="FC74" s="214"/>
      <c r="FD74" s="214"/>
      <c r="FE74" s="214"/>
      <c r="FF74" s="214"/>
      <c r="FG74" s="214"/>
      <c r="FH74" s="214"/>
      <c r="FI74" s="214"/>
      <c r="FJ74" s="214"/>
      <c r="FK74" s="214"/>
      <c r="FL74" s="214"/>
      <c r="FM74" s="214"/>
      <c r="FN74" s="214"/>
      <c r="FO74" s="214"/>
      <c r="FP74" s="214"/>
      <c r="FQ74" s="214"/>
      <c r="FR74" s="214"/>
      <c r="FS74" s="214"/>
      <c r="FT74" s="214"/>
      <c r="FU74" s="214"/>
      <c r="FV74" s="214"/>
      <c r="FW74" s="214"/>
      <c r="FX74" s="214"/>
      <c r="FY74" s="214"/>
      <c r="FZ74" s="214"/>
      <c r="GA74" s="214"/>
      <c r="GB74" s="214"/>
      <c r="GC74" s="214"/>
      <c r="GD74" s="214"/>
      <c r="GE74" s="214"/>
      <c r="GF74" s="214"/>
      <c r="GG74" s="214"/>
      <c r="GH74" s="214"/>
      <c r="GI74" s="214"/>
      <c r="GJ74" s="214"/>
      <c r="GK74" s="214"/>
      <c r="GL74" s="214"/>
      <c r="GM74" s="214"/>
      <c r="GN74" s="214"/>
      <c r="GO74" s="214"/>
      <c r="GP74" s="214"/>
      <c r="GQ74" s="214"/>
      <c r="GR74" s="214"/>
      <c r="GS74" s="214"/>
      <c r="GT74" s="214"/>
      <c r="GU74" s="214"/>
      <c r="GV74" s="214"/>
      <c r="GW74" s="214"/>
      <c r="GX74" s="214"/>
      <c r="GY74" s="214"/>
      <c r="GZ74" s="214"/>
      <c r="HA74" s="214"/>
      <c r="HB74" s="214"/>
      <c r="HC74" s="214"/>
      <c r="HD74" s="214"/>
      <c r="HE74" s="214"/>
      <c r="HF74" s="214"/>
      <c r="HG74" s="214"/>
      <c r="HH74" s="214"/>
      <c r="HI74" s="214"/>
      <c r="HJ74" s="214"/>
      <c r="HK74" s="214"/>
      <c r="HL74" s="214"/>
      <c r="HM74" s="214"/>
      <c r="HN74" s="214"/>
      <c r="HO74" s="214"/>
      <c r="HP74" s="214"/>
      <c r="HQ74" s="214"/>
      <c r="HR74" s="214"/>
      <c r="HS74" s="214"/>
      <c r="HT74" s="214"/>
      <c r="HU74" s="214"/>
      <c r="HV74" s="214"/>
      <c r="HW74" s="214"/>
      <c r="HX74" s="214"/>
      <c r="HY74" s="214"/>
      <c r="HZ74" s="214"/>
      <c r="IA74" s="214"/>
      <c r="IB74" s="214"/>
      <c r="IC74" s="214"/>
      <c r="ID74" s="214"/>
      <c r="IE74" s="214"/>
      <c r="IF74" s="214"/>
      <c r="IG74" s="214"/>
      <c r="IH74" s="214"/>
      <c r="II74" s="214"/>
      <c r="IJ74" s="214"/>
      <c r="IK74" s="214"/>
      <c r="IL74" s="214"/>
      <c r="IM74" s="214"/>
      <c r="IN74" s="214"/>
      <c r="IO74" s="214"/>
      <c r="IP74" s="214"/>
      <c r="IQ74" s="214"/>
      <c r="IR74" s="214"/>
      <c r="IS74" s="214"/>
      <c r="IT74" s="214"/>
      <c r="IU74" s="214"/>
      <c r="IV74" s="214"/>
      <c r="IW74" s="214"/>
      <c r="IX74" s="214"/>
      <c r="IY74" s="214"/>
      <c r="IZ74" s="214"/>
      <c r="JA74" s="214"/>
      <c r="JB74" s="214"/>
      <c r="JC74" s="214"/>
      <c r="JD74" s="214"/>
      <c r="JE74" s="214"/>
      <c r="JF74" s="214"/>
      <c r="JG74" s="214"/>
      <c r="JH74" s="214"/>
      <c r="JI74" s="214"/>
      <c r="JJ74" s="214"/>
      <c r="JK74" s="214"/>
      <c r="JL74" s="214"/>
      <c r="JM74" s="214"/>
      <c r="JN74" s="214"/>
      <c r="JO74" s="214"/>
      <c r="JP74" s="214"/>
      <c r="JQ74" s="214"/>
      <c r="JR74" s="214"/>
      <c r="JS74" s="214"/>
      <c r="JT74" s="214"/>
      <c r="JU74" s="214"/>
      <c r="JV74" s="214"/>
      <c r="JW74" s="214"/>
      <c r="JX74" s="214"/>
      <c r="JY74" s="214"/>
      <c r="JZ74" s="214"/>
      <c r="KA74" s="214"/>
      <c r="KB74" s="214"/>
      <c r="KC74" s="214"/>
      <c r="KD74" s="214"/>
      <c r="KE74" s="214"/>
      <c r="KF74" s="214"/>
      <c r="KG74" s="214"/>
      <c r="KH74" s="214"/>
      <c r="KI74" s="214"/>
      <c r="KJ74" s="214"/>
      <c r="KK74" s="214"/>
      <c r="KL74" s="214"/>
      <c r="KM74" s="214"/>
      <c r="KN74" s="214"/>
      <c r="KO74" s="214"/>
      <c r="KP74" s="214"/>
      <c r="KQ74" s="214"/>
      <c r="KR74" s="214"/>
      <c r="KS74" s="214"/>
      <c r="KT74" s="214"/>
      <c r="KU74" s="214"/>
      <c r="KV74" s="214"/>
      <c r="KW74" s="214"/>
      <c r="KX74" s="214"/>
      <c r="KY74" s="214"/>
      <c r="KZ74" s="214"/>
      <c r="LA74" s="214"/>
      <c r="LB74" s="214"/>
      <c r="LC74" s="214"/>
      <c r="LD74" s="214"/>
      <c r="LE74" s="214"/>
      <c r="LF74" s="214"/>
      <c r="LG74" s="214"/>
      <c r="LH74" s="214"/>
      <c r="LI74" s="214"/>
      <c r="LJ74" s="214"/>
      <c r="LK74" s="214"/>
      <c r="LL74" s="214"/>
      <c r="LM74" s="214"/>
      <c r="LN74" s="214"/>
      <c r="LO74" s="214"/>
      <c r="LP74" s="214"/>
      <c r="LQ74" s="214"/>
      <c r="LR74" s="214"/>
      <c r="LS74" s="214"/>
      <c r="LT74" s="214"/>
      <c r="LU74" s="214"/>
      <c r="LV74" s="214"/>
      <c r="LW74" s="214"/>
      <c r="LX74" s="214"/>
      <c r="LY74" s="214"/>
      <c r="LZ74" s="214"/>
      <c r="MA74" s="214"/>
      <c r="MB74" s="214"/>
      <c r="MC74" s="214"/>
      <c r="MD74" s="214"/>
      <c r="ME74" s="214"/>
      <c r="MF74" s="214"/>
      <c r="MG74" s="214"/>
      <c r="MH74" s="214"/>
      <c r="MI74" s="214"/>
      <c r="MJ74" s="214"/>
      <c r="MK74" s="214"/>
      <c r="ML74" s="214"/>
      <c r="MM74" s="214"/>
      <c r="MN74" s="214"/>
      <c r="MO74" s="214"/>
      <c r="MP74" s="214"/>
      <c r="MQ74" s="214"/>
      <c r="MR74" s="214"/>
      <c r="MS74" s="214"/>
      <c r="MT74" s="214"/>
      <c r="MU74" s="214"/>
      <c r="MV74" s="214"/>
      <c r="MW74" s="214"/>
      <c r="MX74" s="214"/>
      <c r="MY74" s="214"/>
      <c r="MZ74" s="214"/>
      <c r="NA74" s="214"/>
      <c r="NB74" s="214"/>
      <c r="NC74" s="214"/>
      <c r="ND74" s="214"/>
      <c r="NE74" s="214"/>
      <c r="NF74" s="214"/>
      <c r="NG74" s="214"/>
      <c r="NH74" s="214"/>
      <c r="NI74" s="214"/>
      <c r="NJ74" s="214"/>
      <c r="NK74" s="214"/>
      <c r="NL74" s="214"/>
      <c r="NM74" s="214"/>
      <c r="NN74" s="214"/>
      <c r="NO74" s="214"/>
      <c r="NP74" s="214"/>
      <c r="NQ74" s="214"/>
      <c r="NR74" s="214"/>
      <c r="NS74" s="214"/>
      <c r="NT74" s="214"/>
      <c r="NU74" s="214"/>
      <c r="NV74" s="214"/>
      <c r="NW74" s="214"/>
      <c r="NX74" s="214"/>
      <c r="NY74" s="214"/>
      <c r="NZ74" s="214"/>
      <c r="OA74" s="214"/>
      <c r="OB74" s="214"/>
      <c r="OC74" s="214"/>
      <c r="OD74" s="214"/>
      <c r="OE74" s="214"/>
      <c r="OF74" s="214"/>
      <c r="OG74" s="214"/>
      <c r="OH74" s="214"/>
      <c r="OI74" s="214"/>
      <c r="OJ74" s="214"/>
      <c r="OK74" s="214"/>
      <c r="OL74" s="214"/>
      <c r="OM74" s="214"/>
      <c r="ON74" s="214"/>
      <c r="OO74" s="214"/>
      <c r="OP74" s="214"/>
      <c r="OQ74" s="214"/>
      <c r="OR74" s="214"/>
      <c r="OS74" s="214"/>
      <c r="OT74" s="214"/>
      <c r="OU74" s="214"/>
      <c r="OV74" s="214"/>
      <c r="OW74" s="214"/>
      <c r="OX74" s="214"/>
      <c r="OY74" s="214"/>
      <c r="OZ74" s="214"/>
      <c r="PA74" s="214"/>
      <c r="PB74" s="214"/>
      <c r="PC74" s="214"/>
      <c r="PD74" s="214"/>
      <c r="PE74" s="214"/>
      <c r="PF74" s="214"/>
      <c r="PG74" s="214"/>
      <c r="PH74" s="214"/>
      <c r="PI74" s="214"/>
      <c r="PJ74" s="214"/>
      <c r="PK74" s="214"/>
      <c r="PL74" s="214"/>
      <c r="PM74" s="214"/>
      <c r="PN74" s="214"/>
      <c r="PO74" s="214"/>
      <c r="PP74" s="214"/>
      <c r="PQ74" s="214"/>
      <c r="PR74" s="214"/>
      <c r="PS74" s="214"/>
      <c r="PT74" s="214"/>
      <c r="PU74" s="214"/>
      <c r="PV74" s="214"/>
      <c r="PW74" s="214"/>
      <c r="PX74" s="214"/>
      <c r="PY74" s="214"/>
      <c r="PZ74" s="214"/>
      <c r="QA74" s="214"/>
      <c r="QB74" s="214"/>
      <c r="QC74" s="214"/>
      <c r="QD74" s="214"/>
      <c r="QE74" s="214"/>
      <c r="QF74" s="214"/>
      <c r="QG74" s="214"/>
      <c r="QH74" s="214"/>
      <c r="QI74" s="214"/>
      <c r="QJ74" s="214"/>
      <c r="QK74" s="214"/>
      <c r="QL74" s="214"/>
      <c r="QM74" s="214"/>
      <c r="QN74" s="214"/>
      <c r="QO74" s="214"/>
      <c r="QP74" s="214"/>
      <c r="QQ74" s="214"/>
      <c r="QR74" s="214"/>
      <c r="QS74" s="214"/>
      <c r="QT74" s="214"/>
      <c r="QU74" s="214"/>
      <c r="QV74" s="214"/>
      <c r="QW74" s="214"/>
      <c r="QX74" s="214"/>
      <c r="QY74" s="214"/>
      <c r="QZ74" s="214"/>
      <c r="RA74" s="214"/>
      <c r="RB74" s="214"/>
      <c r="RC74" s="214"/>
      <c r="RD74" s="214"/>
      <c r="RE74" s="214"/>
      <c r="RF74" s="214"/>
      <c r="RG74" s="214"/>
      <c r="RH74" s="214"/>
      <c r="RI74" s="214"/>
      <c r="RJ74" s="214"/>
      <c r="RK74" s="214"/>
      <c r="RL74" s="214"/>
      <c r="RM74" s="214"/>
      <c r="RN74" s="214"/>
      <c r="RO74" s="214"/>
      <c r="RP74" s="214"/>
      <c r="RQ74" s="214"/>
      <c r="RR74" s="214"/>
      <c r="RS74" s="214"/>
      <c r="RT74" s="214"/>
      <c r="RU74" s="214"/>
      <c r="RV74" s="214"/>
      <c r="RW74" s="214"/>
      <c r="RX74" s="214"/>
      <c r="RY74" s="214"/>
      <c r="RZ74" s="214"/>
      <c r="SA74" s="214"/>
      <c r="SB74" s="214"/>
      <c r="SC74" s="214"/>
      <c r="SD74" s="214"/>
      <c r="SE74" s="214"/>
      <c r="SF74" s="214"/>
      <c r="SG74" s="214"/>
      <c r="SH74" s="214"/>
      <c r="SI74" s="214"/>
      <c r="SJ74" s="214"/>
      <c r="SK74" s="214"/>
      <c r="SL74" s="214"/>
      <c r="SM74" s="214"/>
      <c r="SN74" s="214"/>
      <c r="SO74" s="214"/>
      <c r="SP74" s="214"/>
      <c r="SQ74" s="214"/>
      <c r="SR74" s="214"/>
      <c r="SS74" s="214"/>
      <c r="ST74" s="214"/>
      <c r="SU74" s="214"/>
      <c r="SV74" s="214"/>
      <c r="SW74" s="214"/>
      <c r="SX74" s="214"/>
      <c r="SY74" s="214"/>
      <c r="SZ74" s="214"/>
      <c r="TA74" s="214"/>
      <c r="TB74" s="214"/>
      <c r="TC74" s="214"/>
      <c r="TD74" s="214"/>
      <c r="TE74" s="214"/>
      <c r="TF74" s="214"/>
      <c r="TG74" s="214"/>
      <c r="TH74" s="214"/>
    </row>
    <row r="75" spans="1:528" s="72" customFormat="1" ht="15" customHeight="1" x14ac:dyDescent="0.25">
      <c r="A75" s="214"/>
      <c r="B75" s="213"/>
      <c r="C75" s="368"/>
      <c r="D75" s="24"/>
      <c r="E75" s="37">
        <f>IF(E71="a",1,0)</f>
        <v>0</v>
      </c>
      <c r="F75" s="37">
        <f>IF(F71="a",1,0)</f>
        <v>0</v>
      </c>
      <c r="G75" s="37">
        <f>IF(G71="a",1,0)</f>
        <v>0</v>
      </c>
      <c r="H75" s="105">
        <f>IF((E75+F75+G75)=3,1,0)</f>
        <v>0</v>
      </c>
      <c r="I75" s="134"/>
      <c r="J75" s="101"/>
      <c r="K75" s="73"/>
      <c r="L75" s="73"/>
      <c r="M75" s="73"/>
      <c r="N75" s="14"/>
      <c r="O75" s="15"/>
      <c r="P75" s="16"/>
      <c r="Q75" s="206" t="s">
        <v>60</v>
      </c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214"/>
      <c r="CV75" s="214"/>
      <c r="CW75" s="214"/>
      <c r="CX75" s="214"/>
      <c r="CY75" s="214"/>
      <c r="CZ75" s="214"/>
      <c r="DA75" s="214"/>
      <c r="DB75" s="214"/>
      <c r="DC75" s="214"/>
      <c r="DD75" s="214"/>
      <c r="DE75" s="214"/>
      <c r="DF75" s="214"/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214"/>
      <c r="DV75" s="214"/>
      <c r="DW75" s="214"/>
      <c r="DX75" s="214"/>
      <c r="DY75" s="214"/>
      <c r="DZ75" s="214"/>
      <c r="EA75" s="214"/>
      <c r="EB75" s="214"/>
      <c r="EC75" s="214"/>
      <c r="ED75" s="214"/>
      <c r="EE75" s="214"/>
      <c r="EF75" s="214"/>
      <c r="EG75" s="214"/>
      <c r="EH75" s="214"/>
      <c r="EI75" s="214"/>
      <c r="EJ75" s="214"/>
      <c r="EK75" s="214"/>
      <c r="EL75" s="214"/>
      <c r="EM75" s="214"/>
      <c r="EN75" s="214"/>
      <c r="EO75" s="214"/>
      <c r="EP75" s="214"/>
      <c r="EQ75" s="214"/>
      <c r="ER75" s="214"/>
      <c r="ES75" s="214"/>
      <c r="ET75" s="214"/>
      <c r="EU75" s="214"/>
      <c r="EV75" s="214"/>
      <c r="EW75" s="214"/>
      <c r="EX75" s="214"/>
      <c r="EY75" s="214"/>
      <c r="EZ75" s="214"/>
      <c r="FA75" s="214"/>
      <c r="FB75" s="214"/>
      <c r="FC75" s="214"/>
      <c r="FD75" s="214"/>
      <c r="FE75" s="214"/>
      <c r="FF75" s="214"/>
      <c r="FG75" s="214"/>
      <c r="FH75" s="214"/>
      <c r="FI75" s="214"/>
      <c r="FJ75" s="214"/>
      <c r="FK75" s="214"/>
      <c r="FL75" s="214"/>
      <c r="FM75" s="214"/>
      <c r="FN75" s="214"/>
      <c r="FO75" s="214"/>
      <c r="FP75" s="214"/>
      <c r="FQ75" s="214"/>
      <c r="FR75" s="214"/>
      <c r="FS75" s="214"/>
      <c r="FT75" s="214"/>
      <c r="FU75" s="214"/>
      <c r="FV75" s="214"/>
      <c r="FW75" s="214"/>
      <c r="FX75" s="214"/>
      <c r="FY75" s="214"/>
      <c r="FZ75" s="214"/>
      <c r="GA75" s="214"/>
      <c r="GB75" s="214"/>
      <c r="GC75" s="214"/>
      <c r="GD75" s="214"/>
      <c r="GE75" s="214"/>
      <c r="GF75" s="214"/>
      <c r="GG75" s="214"/>
      <c r="GH75" s="214"/>
      <c r="GI75" s="214"/>
      <c r="GJ75" s="214"/>
      <c r="GK75" s="214"/>
      <c r="GL75" s="214"/>
      <c r="GM75" s="214"/>
      <c r="GN75" s="214"/>
      <c r="GO75" s="214"/>
      <c r="GP75" s="214"/>
      <c r="GQ75" s="214"/>
      <c r="GR75" s="214"/>
      <c r="GS75" s="214"/>
      <c r="GT75" s="214"/>
      <c r="GU75" s="214"/>
      <c r="GV75" s="214"/>
      <c r="GW75" s="214"/>
      <c r="GX75" s="214"/>
      <c r="GY75" s="214"/>
      <c r="GZ75" s="214"/>
      <c r="HA75" s="214"/>
      <c r="HB75" s="214"/>
      <c r="HC75" s="214"/>
      <c r="HD75" s="214"/>
      <c r="HE75" s="214"/>
      <c r="HF75" s="214"/>
      <c r="HG75" s="214"/>
      <c r="HH75" s="214"/>
      <c r="HI75" s="214"/>
      <c r="HJ75" s="214"/>
      <c r="HK75" s="214"/>
      <c r="HL75" s="214"/>
      <c r="HM75" s="214"/>
      <c r="HN75" s="214"/>
      <c r="HO75" s="214"/>
      <c r="HP75" s="214"/>
      <c r="HQ75" s="214"/>
      <c r="HR75" s="214"/>
      <c r="HS75" s="214"/>
      <c r="HT75" s="214"/>
      <c r="HU75" s="214"/>
      <c r="HV75" s="214"/>
      <c r="HW75" s="214"/>
      <c r="HX75" s="214"/>
      <c r="HY75" s="214"/>
      <c r="HZ75" s="214"/>
      <c r="IA75" s="214"/>
      <c r="IB75" s="214"/>
      <c r="IC75" s="214"/>
      <c r="ID75" s="214"/>
      <c r="IE75" s="214"/>
      <c r="IF75" s="214"/>
      <c r="IG75" s="214"/>
      <c r="IH75" s="214"/>
      <c r="II75" s="214"/>
      <c r="IJ75" s="214"/>
      <c r="IK75" s="214"/>
      <c r="IL75" s="214"/>
      <c r="IM75" s="214"/>
      <c r="IN75" s="214"/>
      <c r="IO75" s="214"/>
      <c r="IP75" s="214"/>
      <c r="IQ75" s="214"/>
      <c r="IR75" s="214"/>
      <c r="IS75" s="214"/>
      <c r="IT75" s="214"/>
      <c r="IU75" s="214"/>
      <c r="IV75" s="214"/>
      <c r="IW75" s="214"/>
      <c r="IX75" s="214"/>
      <c r="IY75" s="214"/>
      <c r="IZ75" s="214"/>
      <c r="JA75" s="214"/>
      <c r="JB75" s="214"/>
      <c r="JC75" s="214"/>
      <c r="JD75" s="214"/>
      <c r="JE75" s="214"/>
      <c r="JF75" s="214"/>
      <c r="JG75" s="214"/>
      <c r="JH75" s="214"/>
      <c r="JI75" s="214"/>
      <c r="JJ75" s="214"/>
      <c r="JK75" s="214"/>
      <c r="JL75" s="214"/>
      <c r="JM75" s="214"/>
      <c r="JN75" s="214"/>
      <c r="JO75" s="214"/>
      <c r="JP75" s="214"/>
      <c r="JQ75" s="214"/>
      <c r="JR75" s="214"/>
      <c r="JS75" s="214"/>
      <c r="JT75" s="214"/>
      <c r="JU75" s="214"/>
      <c r="JV75" s="214"/>
      <c r="JW75" s="214"/>
      <c r="JX75" s="214"/>
      <c r="JY75" s="214"/>
      <c r="JZ75" s="214"/>
      <c r="KA75" s="214"/>
      <c r="KB75" s="214"/>
      <c r="KC75" s="214"/>
      <c r="KD75" s="214"/>
      <c r="KE75" s="214"/>
      <c r="KF75" s="214"/>
      <c r="KG75" s="214"/>
      <c r="KH75" s="214"/>
      <c r="KI75" s="214"/>
      <c r="KJ75" s="214"/>
      <c r="KK75" s="214"/>
      <c r="KL75" s="214"/>
      <c r="KM75" s="214"/>
      <c r="KN75" s="214"/>
      <c r="KO75" s="214"/>
      <c r="KP75" s="214"/>
      <c r="KQ75" s="214"/>
      <c r="KR75" s="214"/>
      <c r="KS75" s="214"/>
      <c r="KT75" s="214"/>
      <c r="KU75" s="214"/>
      <c r="KV75" s="214"/>
      <c r="KW75" s="214"/>
      <c r="KX75" s="214"/>
      <c r="KY75" s="214"/>
      <c r="KZ75" s="214"/>
      <c r="LA75" s="214"/>
      <c r="LB75" s="214"/>
      <c r="LC75" s="214"/>
      <c r="LD75" s="214"/>
      <c r="LE75" s="214"/>
      <c r="LF75" s="214"/>
      <c r="LG75" s="214"/>
      <c r="LH75" s="214"/>
      <c r="LI75" s="214"/>
      <c r="LJ75" s="214"/>
      <c r="LK75" s="214"/>
      <c r="LL75" s="214"/>
      <c r="LM75" s="214"/>
      <c r="LN75" s="214"/>
      <c r="LO75" s="214"/>
      <c r="LP75" s="214"/>
      <c r="LQ75" s="214"/>
      <c r="LR75" s="214"/>
      <c r="LS75" s="214"/>
      <c r="LT75" s="214"/>
      <c r="LU75" s="214"/>
      <c r="LV75" s="214"/>
      <c r="LW75" s="214"/>
      <c r="LX75" s="214"/>
      <c r="LY75" s="214"/>
      <c r="LZ75" s="214"/>
      <c r="MA75" s="214"/>
      <c r="MB75" s="214"/>
      <c r="MC75" s="214"/>
      <c r="MD75" s="214"/>
      <c r="ME75" s="214"/>
      <c r="MF75" s="214"/>
      <c r="MG75" s="214"/>
      <c r="MH75" s="214"/>
      <c r="MI75" s="214"/>
      <c r="MJ75" s="214"/>
      <c r="MK75" s="214"/>
      <c r="ML75" s="214"/>
      <c r="MM75" s="214"/>
      <c r="MN75" s="214"/>
      <c r="MO75" s="214"/>
      <c r="MP75" s="214"/>
      <c r="MQ75" s="214"/>
      <c r="MR75" s="214"/>
      <c r="MS75" s="214"/>
      <c r="MT75" s="214"/>
      <c r="MU75" s="214"/>
      <c r="MV75" s="214"/>
      <c r="MW75" s="214"/>
      <c r="MX75" s="214"/>
      <c r="MY75" s="214"/>
      <c r="MZ75" s="214"/>
      <c r="NA75" s="214"/>
      <c r="NB75" s="214"/>
      <c r="NC75" s="214"/>
      <c r="ND75" s="214"/>
      <c r="NE75" s="214"/>
      <c r="NF75" s="214"/>
      <c r="NG75" s="214"/>
      <c r="NH75" s="214"/>
      <c r="NI75" s="214"/>
      <c r="NJ75" s="214"/>
      <c r="NK75" s="214"/>
      <c r="NL75" s="214"/>
      <c r="NM75" s="214"/>
      <c r="NN75" s="214"/>
      <c r="NO75" s="214"/>
      <c r="NP75" s="214"/>
      <c r="NQ75" s="214"/>
      <c r="NR75" s="214"/>
      <c r="NS75" s="214"/>
      <c r="NT75" s="214"/>
      <c r="NU75" s="214"/>
      <c r="NV75" s="214"/>
      <c r="NW75" s="214"/>
      <c r="NX75" s="214"/>
      <c r="NY75" s="214"/>
      <c r="NZ75" s="214"/>
      <c r="OA75" s="214"/>
      <c r="OB75" s="214"/>
      <c r="OC75" s="214"/>
      <c r="OD75" s="214"/>
      <c r="OE75" s="214"/>
      <c r="OF75" s="214"/>
      <c r="OG75" s="214"/>
      <c r="OH75" s="214"/>
      <c r="OI75" s="214"/>
      <c r="OJ75" s="214"/>
      <c r="OK75" s="214"/>
      <c r="OL75" s="214"/>
      <c r="OM75" s="214"/>
      <c r="ON75" s="214"/>
      <c r="OO75" s="214"/>
      <c r="OP75" s="214"/>
      <c r="OQ75" s="214"/>
      <c r="OR75" s="214"/>
      <c r="OS75" s="214"/>
      <c r="OT75" s="214"/>
      <c r="OU75" s="214"/>
      <c r="OV75" s="214"/>
      <c r="OW75" s="214"/>
      <c r="OX75" s="214"/>
      <c r="OY75" s="214"/>
      <c r="OZ75" s="214"/>
      <c r="PA75" s="214"/>
      <c r="PB75" s="214"/>
      <c r="PC75" s="214"/>
      <c r="PD75" s="214"/>
      <c r="PE75" s="214"/>
      <c r="PF75" s="214"/>
      <c r="PG75" s="214"/>
      <c r="PH75" s="214"/>
      <c r="PI75" s="214"/>
      <c r="PJ75" s="214"/>
      <c r="PK75" s="214"/>
      <c r="PL75" s="214"/>
      <c r="PM75" s="214"/>
      <c r="PN75" s="214"/>
      <c r="PO75" s="214"/>
      <c r="PP75" s="214"/>
      <c r="PQ75" s="214"/>
      <c r="PR75" s="214"/>
      <c r="PS75" s="214"/>
      <c r="PT75" s="214"/>
      <c r="PU75" s="214"/>
      <c r="PV75" s="214"/>
      <c r="PW75" s="214"/>
      <c r="PX75" s="214"/>
      <c r="PY75" s="214"/>
      <c r="PZ75" s="214"/>
      <c r="QA75" s="214"/>
      <c r="QB75" s="214"/>
      <c r="QC75" s="214"/>
      <c r="QD75" s="214"/>
      <c r="QE75" s="214"/>
      <c r="QF75" s="214"/>
      <c r="QG75" s="214"/>
      <c r="QH75" s="214"/>
      <c r="QI75" s="214"/>
      <c r="QJ75" s="214"/>
      <c r="QK75" s="214"/>
      <c r="QL75" s="214"/>
      <c r="QM75" s="214"/>
      <c r="QN75" s="214"/>
      <c r="QO75" s="214"/>
      <c r="QP75" s="214"/>
      <c r="QQ75" s="214"/>
      <c r="QR75" s="214"/>
      <c r="QS75" s="214"/>
      <c r="QT75" s="214"/>
      <c r="QU75" s="214"/>
      <c r="QV75" s="214"/>
      <c r="QW75" s="214"/>
      <c r="QX75" s="214"/>
      <c r="QY75" s="214"/>
      <c r="QZ75" s="214"/>
      <c r="RA75" s="214"/>
      <c r="RB75" s="214"/>
      <c r="RC75" s="214"/>
      <c r="RD75" s="214"/>
      <c r="RE75" s="214"/>
      <c r="RF75" s="214"/>
      <c r="RG75" s="214"/>
      <c r="RH75" s="214"/>
      <c r="RI75" s="214"/>
      <c r="RJ75" s="214"/>
      <c r="RK75" s="214"/>
      <c r="RL75" s="214"/>
      <c r="RM75" s="214"/>
      <c r="RN75" s="214"/>
      <c r="RO75" s="214"/>
      <c r="RP75" s="214"/>
      <c r="RQ75" s="214"/>
      <c r="RR75" s="214"/>
      <c r="RS75" s="214"/>
      <c r="RT75" s="214"/>
      <c r="RU75" s="214"/>
      <c r="RV75" s="214"/>
      <c r="RW75" s="214"/>
      <c r="RX75" s="214"/>
      <c r="RY75" s="214"/>
      <c r="RZ75" s="214"/>
      <c r="SA75" s="214"/>
      <c r="SB75" s="214"/>
      <c r="SC75" s="214"/>
      <c r="SD75" s="214"/>
      <c r="SE75" s="214"/>
      <c r="SF75" s="214"/>
      <c r="SG75" s="214"/>
      <c r="SH75" s="214"/>
      <c r="SI75" s="214"/>
      <c r="SJ75" s="214"/>
      <c r="SK75" s="214"/>
      <c r="SL75" s="214"/>
      <c r="SM75" s="214"/>
      <c r="SN75" s="214"/>
      <c r="SO75" s="214"/>
      <c r="SP75" s="214"/>
      <c r="SQ75" s="214"/>
      <c r="SR75" s="214"/>
      <c r="SS75" s="214"/>
      <c r="ST75" s="214"/>
      <c r="SU75" s="214"/>
      <c r="SV75" s="214"/>
      <c r="SW75" s="214"/>
      <c r="SX75" s="214"/>
      <c r="SY75" s="214"/>
      <c r="SZ75" s="214"/>
      <c r="TA75" s="214"/>
      <c r="TB75" s="214"/>
      <c r="TC75" s="214"/>
      <c r="TD75" s="214"/>
      <c r="TE75" s="214"/>
      <c r="TF75" s="214"/>
      <c r="TG75" s="214"/>
      <c r="TH75" s="214"/>
    </row>
    <row r="76" spans="1:528" s="185" customFormat="1" ht="15" customHeight="1" thickBot="1" x14ac:dyDescent="0.3">
      <c r="A76" s="214"/>
      <c r="B76" s="213"/>
      <c r="C76" s="31"/>
      <c r="D76" s="81"/>
      <c r="E76" s="32"/>
      <c r="F76" s="32"/>
      <c r="G76" s="32"/>
      <c r="H76" s="99"/>
      <c r="I76" s="134"/>
      <c r="J76" s="101"/>
      <c r="K76" s="73"/>
      <c r="L76" s="73"/>
      <c r="M76" s="73"/>
      <c r="N76" s="18"/>
      <c r="O76" s="19"/>
      <c r="P76" s="20"/>
      <c r="Q76" s="116" t="s">
        <v>42</v>
      </c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  <c r="CO76" s="214"/>
      <c r="CP76" s="214"/>
      <c r="CQ76" s="214"/>
      <c r="CR76" s="214"/>
      <c r="CS76" s="214"/>
      <c r="CT76" s="214"/>
      <c r="CU76" s="214"/>
      <c r="CV76" s="214"/>
      <c r="CW76" s="214"/>
      <c r="CX76" s="214"/>
      <c r="CY76" s="214"/>
      <c r="CZ76" s="214"/>
      <c r="DA76" s="214"/>
      <c r="DB76" s="214"/>
      <c r="DC76" s="214"/>
      <c r="DD76" s="214"/>
      <c r="DE76" s="214"/>
      <c r="DF76" s="214"/>
      <c r="DG76" s="214"/>
      <c r="DH76" s="214"/>
      <c r="DI76" s="214"/>
      <c r="DJ76" s="214"/>
      <c r="DK76" s="214"/>
      <c r="DL76" s="214"/>
      <c r="DM76" s="214"/>
      <c r="DN76" s="214"/>
      <c r="DO76" s="214"/>
      <c r="DP76" s="214"/>
      <c r="DQ76" s="214"/>
      <c r="DR76" s="214"/>
      <c r="DS76" s="214"/>
      <c r="DT76" s="214"/>
      <c r="DU76" s="214"/>
      <c r="DV76" s="214"/>
      <c r="DW76" s="214"/>
      <c r="DX76" s="214"/>
      <c r="DY76" s="214"/>
      <c r="DZ76" s="214"/>
      <c r="EA76" s="214"/>
      <c r="EB76" s="214"/>
      <c r="EC76" s="214"/>
      <c r="ED76" s="214"/>
      <c r="EE76" s="214"/>
      <c r="EF76" s="214"/>
      <c r="EG76" s="214"/>
      <c r="EH76" s="214"/>
      <c r="EI76" s="214"/>
      <c r="EJ76" s="214"/>
      <c r="EK76" s="214"/>
      <c r="EL76" s="214"/>
      <c r="EM76" s="214"/>
      <c r="EN76" s="214"/>
      <c r="EO76" s="214"/>
      <c r="EP76" s="214"/>
      <c r="EQ76" s="214"/>
      <c r="ER76" s="214"/>
      <c r="ES76" s="214"/>
      <c r="ET76" s="214"/>
      <c r="EU76" s="214"/>
      <c r="EV76" s="214"/>
      <c r="EW76" s="214"/>
      <c r="EX76" s="214"/>
      <c r="EY76" s="214"/>
      <c r="EZ76" s="214"/>
      <c r="FA76" s="214"/>
      <c r="FB76" s="214"/>
      <c r="FC76" s="214"/>
      <c r="FD76" s="214"/>
      <c r="FE76" s="214"/>
      <c r="FF76" s="214"/>
      <c r="FG76" s="214"/>
      <c r="FH76" s="214"/>
      <c r="FI76" s="214"/>
      <c r="FJ76" s="214"/>
      <c r="FK76" s="214"/>
      <c r="FL76" s="214"/>
      <c r="FM76" s="214"/>
      <c r="FN76" s="214"/>
      <c r="FO76" s="214"/>
      <c r="FP76" s="214"/>
      <c r="FQ76" s="214"/>
      <c r="FR76" s="214"/>
      <c r="FS76" s="214"/>
      <c r="FT76" s="214"/>
      <c r="FU76" s="214"/>
      <c r="FV76" s="214"/>
      <c r="FW76" s="214"/>
      <c r="FX76" s="214"/>
      <c r="FY76" s="214"/>
      <c r="FZ76" s="214"/>
      <c r="GA76" s="214"/>
      <c r="GB76" s="214"/>
      <c r="GC76" s="214"/>
      <c r="GD76" s="214"/>
      <c r="GE76" s="214"/>
      <c r="GF76" s="214"/>
      <c r="GG76" s="214"/>
      <c r="GH76" s="214"/>
      <c r="GI76" s="214"/>
      <c r="GJ76" s="214"/>
      <c r="GK76" s="214"/>
      <c r="GL76" s="214"/>
      <c r="GM76" s="214"/>
      <c r="GN76" s="214"/>
      <c r="GO76" s="214"/>
      <c r="GP76" s="214"/>
      <c r="GQ76" s="214"/>
      <c r="GR76" s="214"/>
      <c r="GS76" s="214"/>
      <c r="GT76" s="214"/>
      <c r="GU76" s="214"/>
      <c r="GV76" s="214"/>
      <c r="GW76" s="214"/>
      <c r="GX76" s="214"/>
      <c r="GY76" s="214"/>
      <c r="GZ76" s="214"/>
      <c r="HA76" s="214"/>
      <c r="HB76" s="214"/>
      <c r="HC76" s="214"/>
      <c r="HD76" s="214"/>
      <c r="HE76" s="214"/>
      <c r="HF76" s="214"/>
      <c r="HG76" s="214"/>
      <c r="HH76" s="214"/>
      <c r="HI76" s="214"/>
      <c r="HJ76" s="214"/>
      <c r="HK76" s="214"/>
      <c r="HL76" s="214"/>
      <c r="HM76" s="214"/>
      <c r="HN76" s="214"/>
      <c r="HO76" s="214"/>
      <c r="HP76" s="214"/>
      <c r="HQ76" s="214"/>
      <c r="HR76" s="214"/>
      <c r="HS76" s="214"/>
      <c r="HT76" s="214"/>
      <c r="HU76" s="214"/>
      <c r="HV76" s="214"/>
      <c r="HW76" s="214"/>
      <c r="HX76" s="214"/>
      <c r="HY76" s="214"/>
      <c r="HZ76" s="214"/>
      <c r="IA76" s="214"/>
      <c r="IB76" s="214"/>
      <c r="IC76" s="214"/>
      <c r="ID76" s="214"/>
      <c r="IE76" s="214"/>
      <c r="IF76" s="214"/>
      <c r="IG76" s="214"/>
      <c r="IH76" s="214"/>
      <c r="II76" s="214"/>
      <c r="IJ76" s="214"/>
      <c r="IK76" s="214"/>
      <c r="IL76" s="214"/>
      <c r="IM76" s="214"/>
      <c r="IN76" s="214"/>
      <c r="IO76" s="214"/>
      <c r="IP76" s="214"/>
      <c r="IQ76" s="214"/>
      <c r="IR76" s="214"/>
      <c r="IS76" s="214"/>
      <c r="IT76" s="214"/>
      <c r="IU76" s="214"/>
      <c r="IV76" s="214"/>
      <c r="IW76" s="214"/>
      <c r="IX76" s="214"/>
      <c r="IY76" s="214"/>
      <c r="IZ76" s="214"/>
      <c r="JA76" s="214"/>
      <c r="JB76" s="214"/>
      <c r="JC76" s="214"/>
      <c r="JD76" s="214"/>
      <c r="JE76" s="214"/>
      <c r="JF76" s="214"/>
      <c r="JG76" s="214"/>
      <c r="JH76" s="214"/>
      <c r="JI76" s="214"/>
      <c r="JJ76" s="214"/>
      <c r="JK76" s="214"/>
      <c r="JL76" s="214"/>
      <c r="JM76" s="214"/>
      <c r="JN76" s="214"/>
      <c r="JO76" s="214"/>
      <c r="JP76" s="214"/>
      <c r="JQ76" s="214"/>
      <c r="JR76" s="214"/>
      <c r="JS76" s="214"/>
      <c r="JT76" s="214"/>
      <c r="JU76" s="214"/>
      <c r="JV76" s="214"/>
      <c r="JW76" s="214"/>
      <c r="JX76" s="214"/>
      <c r="JY76" s="214"/>
      <c r="JZ76" s="214"/>
      <c r="KA76" s="214"/>
      <c r="KB76" s="214"/>
      <c r="KC76" s="214"/>
      <c r="KD76" s="214"/>
      <c r="KE76" s="214"/>
      <c r="KF76" s="214"/>
      <c r="KG76" s="214"/>
      <c r="KH76" s="214"/>
      <c r="KI76" s="214"/>
      <c r="KJ76" s="214"/>
      <c r="KK76" s="214"/>
      <c r="KL76" s="214"/>
      <c r="KM76" s="214"/>
      <c r="KN76" s="214"/>
      <c r="KO76" s="214"/>
      <c r="KP76" s="214"/>
      <c r="KQ76" s="214"/>
      <c r="KR76" s="214"/>
      <c r="KS76" s="214"/>
      <c r="KT76" s="214"/>
      <c r="KU76" s="214"/>
      <c r="KV76" s="214"/>
      <c r="KW76" s="214"/>
      <c r="KX76" s="214"/>
      <c r="KY76" s="214"/>
      <c r="KZ76" s="214"/>
      <c r="LA76" s="214"/>
      <c r="LB76" s="214"/>
      <c r="LC76" s="214"/>
      <c r="LD76" s="214"/>
      <c r="LE76" s="214"/>
      <c r="LF76" s="214"/>
      <c r="LG76" s="214"/>
      <c r="LH76" s="214"/>
      <c r="LI76" s="214"/>
      <c r="LJ76" s="214"/>
      <c r="LK76" s="214"/>
      <c r="LL76" s="214"/>
      <c r="LM76" s="214"/>
      <c r="LN76" s="214"/>
      <c r="LO76" s="214"/>
      <c r="LP76" s="214"/>
      <c r="LQ76" s="214"/>
      <c r="LR76" s="214"/>
      <c r="LS76" s="214"/>
      <c r="LT76" s="214"/>
      <c r="LU76" s="214"/>
      <c r="LV76" s="214"/>
      <c r="LW76" s="214"/>
      <c r="LX76" s="214"/>
      <c r="LY76" s="214"/>
      <c r="LZ76" s="214"/>
      <c r="MA76" s="214"/>
      <c r="MB76" s="214"/>
      <c r="MC76" s="214"/>
      <c r="MD76" s="214"/>
      <c r="ME76" s="214"/>
      <c r="MF76" s="214"/>
      <c r="MG76" s="214"/>
      <c r="MH76" s="214"/>
      <c r="MI76" s="214"/>
      <c r="MJ76" s="214"/>
      <c r="MK76" s="214"/>
      <c r="ML76" s="214"/>
      <c r="MM76" s="214"/>
      <c r="MN76" s="214"/>
      <c r="MO76" s="214"/>
      <c r="MP76" s="214"/>
      <c r="MQ76" s="214"/>
      <c r="MR76" s="214"/>
      <c r="MS76" s="214"/>
      <c r="MT76" s="214"/>
      <c r="MU76" s="214"/>
      <c r="MV76" s="214"/>
      <c r="MW76" s="214"/>
      <c r="MX76" s="214"/>
      <c r="MY76" s="214"/>
      <c r="MZ76" s="214"/>
      <c r="NA76" s="214"/>
      <c r="NB76" s="214"/>
      <c r="NC76" s="214"/>
      <c r="ND76" s="214"/>
      <c r="NE76" s="214"/>
      <c r="NF76" s="214"/>
      <c r="NG76" s="214"/>
      <c r="NH76" s="214"/>
      <c r="NI76" s="214"/>
      <c r="NJ76" s="214"/>
      <c r="NK76" s="214"/>
      <c r="NL76" s="214"/>
      <c r="NM76" s="214"/>
      <c r="NN76" s="214"/>
      <c r="NO76" s="214"/>
      <c r="NP76" s="214"/>
      <c r="NQ76" s="214"/>
      <c r="NR76" s="214"/>
      <c r="NS76" s="214"/>
      <c r="NT76" s="214"/>
      <c r="NU76" s="214"/>
      <c r="NV76" s="214"/>
      <c r="NW76" s="214"/>
      <c r="NX76" s="214"/>
      <c r="NY76" s="214"/>
      <c r="NZ76" s="214"/>
      <c r="OA76" s="214"/>
      <c r="OB76" s="214"/>
      <c r="OC76" s="214"/>
      <c r="OD76" s="214"/>
      <c r="OE76" s="214"/>
      <c r="OF76" s="214"/>
      <c r="OG76" s="214"/>
      <c r="OH76" s="214"/>
      <c r="OI76" s="214"/>
      <c r="OJ76" s="214"/>
      <c r="OK76" s="214"/>
      <c r="OL76" s="214"/>
      <c r="OM76" s="214"/>
      <c r="ON76" s="214"/>
      <c r="OO76" s="214"/>
      <c r="OP76" s="214"/>
      <c r="OQ76" s="214"/>
      <c r="OR76" s="214"/>
      <c r="OS76" s="214"/>
      <c r="OT76" s="214"/>
      <c r="OU76" s="214"/>
      <c r="OV76" s="214"/>
      <c r="OW76" s="214"/>
      <c r="OX76" s="214"/>
      <c r="OY76" s="214"/>
      <c r="OZ76" s="214"/>
      <c r="PA76" s="214"/>
      <c r="PB76" s="214"/>
      <c r="PC76" s="214"/>
      <c r="PD76" s="214"/>
      <c r="PE76" s="214"/>
      <c r="PF76" s="214"/>
      <c r="PG76" s="214"/>
      <c r="PH76" s="214"/>
      <c r="PI76" s="214"/>
      <c r="PJ76" s="214"/>
      <c r="PK76" s="214"/>
      <c r="PL76" s="214"/>
      <c r="PM76" s="214"/>
      <c r="PN76" s="214"/>
      <c r="PO76" s="214"/>
      <c r="PP76" s="214"/>
      <c r="PQ76" s="214"/>
      <c r="PR76" s="214"/>
      <c r="PS76" s="214"/>
      <c r="PT76" s="214"/>
      <c r="PU76" s="214"/>
      <c r="PV76" s="214"/>
      <c r="PW76" s="214"/>
      <c r="PX76" s="214"/>
      <c r="PY76" s="214"/>
      <c r="PZ76" s="214"/>
      <c r="QA76" s="214"/>
      <c r="QB76" s="214"/>
      <c r="QC76" s="214"/>
      <c r="QD76" s="214"/>
      <c r="QE76" s="214"/>
      <c r="QF76" s="214"/>
      <c r="QG76" s="214"/>
      <c r="QH76" s="214"/>
      <c r="QI76" s="214"/>
      <c r="QJ76" s="214"/>
      <c r="QK76" s="214"/>
      <c r="QL76" s="214"/>
      <c r="QM76" s="214"/>
      <c r="QN76" s="214"/>
      <c r="QO76" s="214"/>
      <c r="QP76" s="214"/>
      <c r="QQ76" s="214"/>
      <c r="QR76" s="214"/>
      <c r="QS76" s="214"/>
      <c r="QT76" s="214"/>
      <c r="QU76" s="214"/>
      <c r="QV76" s="214"/>
      <c r="QW76" s="214"/>
      <c r="QX76" s="214"/>
      <c r="QY76" s="214"/>
      <c r="QZ76" s="214"/>
      <c r="RA76" s="214"/>
      <c r="RB76" s="214"/>
      <c r="RC76" s="214"/>
      <c r="RD76" s="214"/>
      <c r="RE76" s="214"/>
      <c r="RF76" s="214"/>
      <c r="RG76" s="214"/>
      <c r="RH76" s="214"/>
      <c r="RI76" s="214"/>
      <c r="RJ76" s="214"/>
      <c r="RK76" s="214"/>
      <c r="RL76" s="214"/>
      <c r="RM76" s="214"/>
      <c r="RN76" s="214"/>
      <c r="RO76" s="214"/>
      <c r="RP76" s="214"/>
      <c r="RQ76" s="214"/>
      <c r="RR76" s="214"/>
      <c r="RS76" s="214"/>
      <c r="RT76" s="214"/>
      <c r="RU76" s="214"/>
      <c r="RV76" s="214"/>
      <c r="RW76" s="214"/>
      <c r="RX76" s="214"/>
      <c r="RY76" s="214"/>
      <c r="RZ76" s="214"/>
      <c r="SA76" s="214"/>
      <c r="SB76" s="214"/>
      <c r="SC76" s="214"/>
      <c r="SD76" s="214"/>
      <c r="SE76" s="214"/>
      <c r="SF76" s="214"/>
      <c r="SG76" s="214"/>
      <c r="SH76" s="214"/>
      <c r="SI76" s="214"/>
      <c r="SJ76" s="214"/>
      <c r="SK76" s="214"/>
      <c r="SL76" s="214"/>
      <c r="SM76" s="214"/>
      <c r="SN76" s="214"/>
      <c r="SO76" s="214"/>
      <c r="SP76" s="214"/>
      <c r="SQ76" s="214"/>
      <c r="SR76" s="214"/>
      <c r="SS76" s="214"/>
      <c r="ST76" s="214"/>
      <c r="SU76" s="214"/>
      <c r="SV76" s="214"/>
      <c r="SW76" s="214"/>
      <c r="SX76" s="214"/>
      <c r="SY76" s="214"/>
      <c r="SZ76" s="214"/>
      <c r="TA76" s="214"/>
      <c r="TB76" s="214"/>
      <c r="TC76" s="214"/>
      <c r="TD76" s="214"/>
      <c r="TE76" s="214"/>
      <c r="TF76" s="214"/>
      <c r="TG76" s="214"/>
      <c r="TH76" s="214"/>
    </row>
    <row r="77" spans="1:528" s="77" customFormat="1" ht="15" customHeight="1" x14ac:dyDescent="0.25">
      <c r="B77" s="212"/>
      <c r="C77" s="367" t="s">
        <v>61</v>
      </c>
      <c r="D77" s="50" t="s">
        <v>35</v>
      </c>
      <c r="E77" s="27"/>
      <c r="F77" s="9"/>
      <c r="G77" s="9"/>
      <c r="H77" s="100">
        <f>SUMIF(E77:G77,"&gt;0")</f>
        <v>0</v>
      </c>
      <c r="I77" s="21">
        <f>COUNTIF(E77:G77,"a")</f>
        <v>0</v>
      </c>
      <c r="J77" s="100"/>
      <c r="K77" s="129"/>
      <c r="L77" s="129"/>
      <c r="M77" s="129"/>
      <c r="N77" s="10"/>
      <c r="O77" s="11"/>
      <c r="P77" s="12"/>
      <c r="Q77" s="176" t="s">
        <v>50</v>
      </c>
    </row>
    <row r="78" spans="1:528" s="77" customFormat="1" ht="15" customHeight="1" thickBot="1" x14ac:dyDescent="0.3">
      <c r="B78" s="212"/>
      <c r="C78" s="368"/>
      <c r="D78" s="46"/>
      <c r="E78" s="32"/>
      <c r="F78" s="32"/>
      <c r="G78" s="32"/>
      <c r="H78" s="99"/>
      <c r="I78" s="134"/>
      <c r="J78" s="101"/>
      <c r="K78" s="73"/>
      <c r="L78" s="73"/>
      <c r="M78" s="73"/>
      <c r="N78" s="18"/>
      <c r="O78" s="19"/>
      <c r="P78" s="20"/>
      <c r="Q78" s="172" t="s">
        <v>37</v>
      </c>
    </row>
    <row r="79" spans="1:528" s="207" customFormat="1" ht="15" customHeight="1" x14ac:dyDescent="0.25">
      <c r="A79" s="214"/>
      <c r="B79" s="213"/>
      <c r="C79" s="368"/>
      <c r="D79" s="51" t="s">
        <v>38</v>
      </c>
      <c r="E79" s="27"/>
      <c r="F79" s="9"/>
      <c r="G79" s="9"/>
      <c r="H79" s="100">
        <f>SUMIF(E79:G79,"&gt;0")</f>
        <v>0</v>
      </c>
      <c r="I79" s="21">
        <f>COUNTIF(E79:G79,"a")</f>
        <v>0</v>
      </c>
      <c r="J79" s="100"/>
      <c r="K79" s="129"/>
      <c r="L79" s="129"/>
      <c r="M79" s="129"/>
      <c r="N79" s="10"/>
      <c r="O79" s="11"/>
      <c r="P79" s="12"/>
      <c r="Q79" s="171" t="s">
        <v>62</v>
      </c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14"/>
      <c r="CL79" s="214"/>
      <c r="CM79" s="214"/>
      <c r="CN79" s="214"/>
      <c r="CO79" s="214"/>
      <c r="CP79" s="214"/>
      <c r="CQ79" s="214"/>
      <c r="CR79" s="214"/>
      <c r="CS79" s="214"/>
      <c r="CT79" s="214"/>
      <c r="CU79" s="214"/>
      <c r="CV79" s="214"/>
      <c r="CW79" s="214"/>
      <c r="CX79" s="214"/>
      <c r="CY79" s="214"/>
      <c r="CZ79" s="214"/>
      <c r="DA79" s="214"/>
      <c r="DB79" s="214"/>
      <c r="DC79" s="214"/>
      <c r="DD79" s="214"/>
      <c r="DE79" s="214"/>
      <c r="DF79" s="214"/>
      <c r="DG79" s="214"/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4"/>
      <c r="DS79" s="214"/>
      <c r="DT79" s="214"/>
      <c r="DU79" s="214"/>
      <c r="DV79" s="214"/>
      <c r="DW79" s="214"/>
      <c r="DX79" s="214"/>
      <c r="DY79" s="214"/>
      <c r="DZ79" s="214"/>
      <c r="EA79" s="214"/>
      <c r="EB79" s="214"/>
      <c r="EC79" s="214"/>
      <c r="ED79" s="214"/>
      <c r="EE79" s="214"/>
      <c r="EF79" s="214"/>
      <c r="EG79" s="214"/>
      <c r="EH79" s="214"/>
      <c r="EI79" s="214"/>
      <c r="EJ79" s="214"/>
      <c r="EK79" s="214"/>
      <c r="EL79" s="214"/>
      <c r="EM79" s="214"/>
      <c r="EN79" s="214"/>
      <c r="EO79" s="214"/>
      <c r="EP79" s="214"/>
      <c r="EQ79" s="214"/>
      <c r="ER79" s="214"/>
      <c r="ES79" s="214"/>
      <c r="ET79" s="214"/>
      <c r="EU79" s="214"/>
      <c r="EV79" s="214"/>
      <c r="EW79" s="214"/>
      <c r="EX79" s="214"/>
      <c r="EY79" s="214"/>
      <c r="EZ79" s="214"/>
      <c r="FA79" s="214"/>
      <c r="FB79" s="214"/>
      <c r="FC79" s="214"/>
      <c r="FD79" s="214"/>
      <c r="FE79" s="214"/>
      <c r="FF79" s="214"/>
      <c r="FG79" s="214"/>
      <c r="FH79" s="214"/>
      <c r="FI79" s="214"/>
      <c r="FJ79" s="214"/>
      <c r="FK79" s="214"/>
      <c r="FL79" s="214"/>
      <c r="FM79" s="214"/>
      <c r="FN79" s="214"/>
      <c r="FO79" s="214"/>
      <c r="FP79" s="214"/>
      <c r="FQ79" s="214"/>
      <c r="FR79" s="214"/>
      <c r="FS79" s="214"/>
      <c r="FT79" s="214"/>
      <c r="FU79" s="214"/>
      <c r="FV79" s="214"/>
      <c r="FW79" s="214"/>
      <c r="FX79" s="214"/>
      <c r="FY79" s="214"/>
      <c r="FZ79" s="214"/>
      <c r="GA79" s="214"/>
      <c r="GB79" s="214"/>
      <c r="GC79" s="214"/>
      <c r="GD79" s="214"/>
      <c r="GE79" s="214"/>
      <c r="GF79" s="214"/>
      <c r="GG79" s="214"/>
      <c r="GH79" s="214"/>
      <c r="GI79" s="214"/>
      <c r="GJ79" s="214"/>
      <c r="GK79" s="214"/>
      <c r="GL79" s="214"/>
      <c r="GM79" s="214"/>
      <c r="GN79" s="214"/>
      <c r="GO79" s="214"/>
      <c r="GP79" s="214"/>
      <c r="GQ79" s="214"/>
      <c r="GR79" s="214"/>
      <c r="GS79" s="214"/>
      <c r="GT79" s="214"/>
      <c r="GU79" s="214"/>
      <c r="GV79" s="214"/>
      <c r="GW79" s="214"/>
      <c r="GX79" s="214"/>
      <c r="GY79" s="214"/>
      <c r="GZ79" s="214"/>
      <c r="HA79" s="214"/>
      <c r="HB79" s="214"/>
      <c r="HC79" s="214"/>
      <c r="HD79" s="214"/>
      <c r="HE79" s="214"/>
      <c r="HF79" s="214"/>
      <c r="HG79" s="214"/>
      <c r="HH79" s="214"/>
      <c r="HI79" s="214"/>
      <c r="HJ79" s="214"/>
      <c r="HK79" s="214"/>
      <c r="HL79" s="214"/>
      <c r="HM79" s="214"/>
      <c r="HN79" s="214"/>
      <c r="HO79" s="214"/>
      <c r="HP79" s="214"/>
      <c r="HQ79" s="214"/>
      <c r="HR79" s="214"/>
      <c r="HS79" s="214"/>
      <c r="HT79" s="214"/>
      <c r="HU79" s="214"/>
      <c r="HV79" s="214"/>
      <c r="HW79" s="214"/>
      <c r="HX79" s="214"/>
      <c r="HY79" s="214"/>
      <c r="HZ79" s="214"/>
      <c r="IA79" s="214"/>
      <c r="IB79" s="214"/>
      <c r="IC79" s="214"/>
      <c r="ID79" s="214"/>
      <c r="IE79" s="214"/>
      <c r="IF79" s="214"/>
      <c r="IG79" s="214"/>
      <c r="IH79" s="214"/>
      <c r="II79" s="214"/>
      <c r="IJ79" s="214"/>
      <c r="IK79" s="214"/>
      <c r="IL79" s="214"/>
      <c r="IM79" s="214"/>
      <c r="IN79" s="214"/>
      <c r="IO79" s="214"/>
      <c r="IP79" s="214"/>
      <c r="IQ79" s="214"/>
      <c r="IR79" s="214"/>
      <c r="IS79" s="214"/>
      <c r="IT79" s="214"/>
      <c r="IU79" s="214"/>
      <c r="IV79" s="214"/>
      <c r="IW79" s="214"/>
      <c r="IX79" s="214"/>
      <c r="IY79" s="214"/>
      <c r="IZ79" s="214"/>
      <c r="JA79" s="214"/>
      <c r="JB79" s="214"/>
      <c r="JC79" s="214"/>
      <c r="JD79" s="214"/>
      <c r="JE79" s="214"/>
      <c r="JF79" s="214"/>
      <c r="JG79" s="214"/>
      <c r="JH79" s="214"/>
      <c r="JI79" s="214"/>
      <c r="JJ79" s="214"/>
      <c r="JK79" s="214"/>
      <c r="JL79" s="214"/>
      <c r="JM79" s="214"/>
      <c r="JN79" s="214"/>
      <c r="JO79" s="214"/>
      <c r="JP79" s="214"/>
      <c r="JQ79" s="214"/>
      <c r="JR79" s="214"/>
      <c r="JS79" s="214"/>
      <c r="JT79" s="214"/>
      <c r="JU79" s="214"/>
      <c r="JV79" s="214"/>
      <c r="JW79" s="214"/>
      <c r="JX79" s="214"/>
      <c r="JY79" s="214"/>
      <c r="JZ79" s="214"/>
      <c r="KA79" s="214"/>
      <c r="KB79" s="214"/>
      <c r="KC79" s="214"/>
      <c r="KD79" s="214"/>
      <c r="KE79" s="214"/>
      <c r="KF79" s="214"/>
      <c r="KG79" s="214"/>
      <c r="KH79" s="214"/>
      <c r="KI79" s="214"/>
      <c r="KJ79" s="214"/>
      <c r="KK79" s="214"/>
      <c r="KL79" s="214"/>
      <c r="KM79" s="214"/>
      <c r="KN79" s="214"/>
      <c r="KO79" s="214"/>
      <c r="KP79" s="214"/>
      <c r="KQ79" s="214"/>
      <c r="KR79" s="214"/>
      <c r="KS79" s="214"/>
      <c r="KT79" s="214"/>
      <c r="KU79" s="214"/>
      <c r="KV79" s="214"/>
      <c r="KW79" s="214"/>
      <c r="KX79" s="214"/>
      <c r="KY79" s="214"/>
      <c r="KZ79" s="214"/>
      <c r="LA79" s="214"/>
      <c r="LB79" s="214"/>
      <c r="LC79" s="214"/>
      <c r="LD79" s="214"/>
      <c r="LE79" s="214"/>
      <c r="LF79" s="214"/>
      <c r="LG79" s="214"/>
      <c r="LH79" s="214"/>
      <c r="LI79" s="214"/>
      <c r="LJ79" s="214"/>
      <c r="LK79" s="214"/>
      <c r="LL79" s="214"/>
      <c r="LM79" s="214"/>
      <c r="LN79" s="214"/>
      <c r="LO79" s="214"/>
      <c r="LP79" s="214"/>
      <c r="LQ79" s="214"/>
      <c r="LR79" s="214"/>
      <c r="LS79" s="214"/>
      <c r="LT79" s="214"/>
      <c r="LU79" s="214"/>
      <c r="LV79" s="214"/>
      <c r="LW79" s="214"/>
      <c r="LX79" s="214"/>
      <c r="LY79" s="214"/>
      <c r="LZ79" s="214"/>
      <c r="MA79" s="214"/>
      <c r="MB79" s="214"/>
      <c r="MC79" s="214"/>
      <c r="MD79" s="214"/>
      <c r="ME79" s="214"/>
      <c r="MF79" s="214"/>
      <c r="MG79" s="214"/>
      <c r="MH79" s="214"/>
      <c r="MI79" s="214"/>
      <c r="MJ79" s="214"/>
      <c r="MK79" s="214"/>
      <c r="ML79" s="214"/>
      <c r="MM79" s="214"/>
      <c r="MN79" s="214"/>
      <c r="MO79" s="214"/>
      <c r="MP79" s="214"/>
      <c r="MQ79" s="214"/>
      <c r="MR79" s="214"/>
      <c r="MS79" s="214"/>
      <c r="MT79" s="214"/>
      <c r="MU79" s="214"/>
      <c r="MV79" s="214"/>
      <c r="MW79" s="214"/>
      <c r="MX79" s="214"/>
      <c r="MY79" s="214"/>
      <c r="MZ79" s="214"/>
      <c r="NA79" s="214"/>
      <c r="NB79" s="214"/>
      <c r="NC79" s="214"/>
      <c r="ND79" s="214"/>
      <c r="NE79" s="214"/>
      <c r="NF79" s="214"/>
      <c r="NG79" s="214"/>
      <c r="NH79" s="214"/>
      <c r="NI79" s="214"/>
      <c r="NJ79" s="214"/>
      <c r="NK79" s="214"/>
      <c r="NL79" s="214"/>
      <c r="NM79" s="214"/>
      <c r="NN79" s="214"/>
      <c r="NO79" s="214"/>
      <c r="NP79" s="214"/>
      <c r="NQ79" s="214"/>
      <c r="NR79" s="214"/>
      <c r="NS79" s="214"/>
      <c r="NT79" s="214"/>
      <c r="NU79" s="214"/>
      <c r="NV79" s="214"/>
      <c r="NW79" s="214"/>
      <c r="NX79" s="214"/>
      <c r="NY79" s="214"/>
      <c r="NZ79" s="214"/>
      <c r="OA79" s="214"/>
      <c r="OB79" s="214"/>
      <c r="OC79" s="214"/>
      <c r="OD79" s="214"/>
      <c r="OE79" s="214"/>
      <c r="OF79" s="214"/>
      <c r="OG79" s="214"/>
      <c r="OH79" s="214"/>
      <c r="OI79" s="214"/>
      <c r="OJ79" s="214"/>
      <c r="OK79" s="214"/>
      <c r="OL79" s="214"/>
      <c r="OM79" s="214"/>
      <c r="ON79" s="214"/>
      <c r="OO79" s="214"/>
      <c r="OP79" s="214"/>
      <c r="OQ79" s="214"/>
      <c r="OR79" s="214"/>
      <c r="OS79" s="214"/>
      <c r="OT79" s="214"/>
      <c r="OU79" s="214"/>
      <c r="OV79" s="214"/>
      <c r="OW79" s="214"/>
      <c r="OX79" s="214"/>
      <c r="OY79" s="214"/>
      <c r="OZ79" s="214"/>
      <c r="PA79" s="214"/>
      <c r="PB79" s="214"/>
      <c r="PC79" s="214"/>
      <c r="PD79" s="214"/>
      <c r="PE79" s="214"/>
      <c r="PF79" s="214"/>
      <c r="PG79" s="214"/>
      <c r="PH79" s="214"/>
      <c r="PI79" s="214"/>
      <c r="PJ79" s="214"/>
      <c r="PK79" s="214"/>
      <c r="PL79" s="214"/>
      <c r="PM79" s="214"/>
      <c r="PN79" s="214"/>
      <c r="PO79" s="214"/>
      <c r="PP79" s="214"/>
      <c r="PQ79" s="214"/>
      <c r="PR79" s="214"/>
      <c r="PS79" s="214"/>
      <c r="PT79" s="214"/>
      <c r="PU79" s="214"/>
      <c r="PV79" s="214"/>
      <c r="PW79" s="214"/>
      <c r="PX79" s="214"/>
      <c r="PY79" s="214"/>
      <c r="PZ79" s="214"/>
      <c r="QA79" s="214"/>
      <c r="QB79" s="214"/>
      <c r="QC79" s="214"/>
      <c r="QD79" s="214"/>
      <c r="QE79" s="214"/>
      <c r="QF79" s="214"/>
      <c r="QG79" s="214"/>
      <c r="QH79" s="214"/>
      <c r="QI79" s="214"/>
      <c r="QJ79" s="214"/>
      <c r="QK79" s="214"/>
      <c r="QL79" s="214"/>
      <c r="QM79" s="214"/>
      <c r="QN79" s="214"/>
      <c r="QO79" s="214"/>
      <c r="QP79" s="214"/>
      <c r="QQ79" s="214"/>
      <c r="QR79" s="214"/>
      <c r="QS79" s="214"/>
      <c r="QT79" s="214"/>
      <c r="QU79" s="214"/>
      <c r="QV79" s="214"/>
      <c r="QW79" s="214"/>
      <c r="QX79" s="214"/>
      <c r="QY79" s="214"/>
      <c r="QZ79" s="214"/>
      <c r="RA79" s="214"/>
      <c r="RB79" s="214"/>
      <c r="RC79" s="214"/>
      <c r="RD79" s="214"/>
      <c r="RE79" s="214"/>
      <c r="RF79" s="214"/>
      <c r="RG79" s="214"/>
      <c r="RH79" s="214"/>
      <c r="RI79" s="214"/>
      <c r="RJ79" s="214"/>
      <c r="RK79" s="214"/>
      <c r="RL79" s="214"/>
      <c r="RM79" s="214"/>
      <c r="RN79" s="214"/>
      <c r="RO79" s="214"/>
      <c r="RP79" s="214"/>
      <c r="RQ79" s="214"/>
      <c r="RR79" s="214"/>
      <c r="RS79" s="214"/>
      <c r="RT79" s="214"/>
      <c r="RU79" s="214"/>
      <c r="RV79" s="214"/>
      <c r="RW79" s="214"/>
      <c r="RX79" s="214"/>
      <c r="RY79" s="214"/>
      <c r="RZ79" s="214"/>
      <c r="SA79" s="214"/>
      <c r="SB79" s="214"/>
      <c r="SC79" s="214"/>
      <c r="SD79" s="214"/>
      <c r="SE79" s="214"/>
      <c r="SF79" s="214"/>
      <c r="SG79" s="214"/>
      <c r="SH79" s="214"/>
      <c r="SI79" s="214"/>
      <c r="SJ79" s="214"/>
      <c r="SK79" s="214"/>
      <c r="SL79" s="214"/>
      <c r="SM79" s="214"/>
      <c r="SN79" s="214"/>
      <c r="SO79" s="214"/>
      <c r="SP79" s="214"/>
      <c r="SQ79" s="214"/>
      <c r="SR79" s="214"/>
      <c r="SS79" s="214"/>
      <c r="ST79" s="214"/>
      <c r="SU79" s="214"/>
      <c r="SV79" s="214"/>
      <c r="SW79" s="214"/>
      <c r="SX79" s="214"/>
      <c r="SY79" s="214"/>
      <c r="SZ79" s="214"/>
      <c r="TA79" s="214"/>
      <c r="TB79" s="214"/>
      <c r="TC79" s="214"/>
      <c r="TD79" s="214"/>
      <c r="TE79" s="214"/>
      <c r="TF79" s="214"/>
      <c r="TG79" s="214"/>
      <c r="TH79" s="214"/>
    </row>
    <row r="80" spans="1:528" s="207" customFormat="1" ht="15" customHeight="1" x14ac:dyDescent="0.2">
      <c r="A80" s="214"/>
      <c r="B80" s="213"/>
      <c r="C80" s="44"/>
      <c r="D80" s="47"/>
      <c r="E80" s="30"/>
      <c r="F80" s="30"/>
      <c r="G80" s="30"/>
      <c r="H80" s="102"/>
      <c r="I80" s="134"/>
      <c r="J80" s="101"/>
      <c r="K80" s="73"/>
      <c r="L80" s="73"/>
      <c r="M80" s="73"/>
      <c r="N80" s="14"/>
      <c r="O80" s="15"/>
      <c r="P80" s="16"/>
      <c r="Q80" s="206" t="s">
        <v>246</v>
      </c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  <c r="CO80" s="214"/>
      <c r="CP80" s="214"/>
      <c r="CQ80" s="214"/>
      <c r="CR80" s="214"/>
      <c r="CS80" s="214"/>
      <c r="CT80" s="214"/>
      <c r="CU80" s="214"/>
      <c r="CV80" s="214"/>
      <c r="CW80" s="214"/>
      <c r="CX80" s="214"/>
      <c r="CY80" s="214"/>
      <c r="CZ80" s="214"/>
      <c r="DA80" s="214"/>
      <c r="DB80" s="214"/>
      <c r="DC80" s="214"/>
      <c r="DD80" s="214"/>
      <c r="DE80" s="214"/>
      <c r="DF80" s="214"/>
      <c r="DG80" s="214"/>
      <c r="DH80" s="214"/>
      <c r="DI80" s="214"/>
      <c r="DJ80" s="214"/>
      <c r="DK80" s="214"/>
      <c r="DL80" s="214"/>
      <c r="DM80" s="214"/>
      <c r="DN80" s="214"/>
      <c r="DO80" s="214"/>
      <c r="DP80" s="214"/>
      <c r="DQ80" s="214"/>
      <c r="DR80" s="214"/>
      <c r="DS80" s="214"/>
      <c r="DT80" s="214"/>
      <c r="DU80" s="214"/>
      <c r="DV80" s="214"/>
      <c r="DW80" s="214"/>
      <c r="DX80" s="214"/>
      <c r="DY80" s="214"/>
      <c r="DZ80" s="214"/>
      <c r="EA80" s="214"/>
      <c r="EB80" s="214"/>
      <c r="EC80" s="214"/>
      <c r="ED80" s="214"/>
      <c r="EE80" s="214"/>
      <c r="EF80" s="214"/>
      <c r="EG80" s="214"/>
      <c r="EH80" s="214"/>
      <c r="EI80" s="214"/>
      <c r="EJ80" s="214"/>
      <c r="EK80" s="214"/>
      <c r="EL80" s="214"/>
      <c r="EM80" s="214"/>
      <c r="EN80" s="214"/>
      <c r="EO80" s="214"/>
      <c r="EP80" s="214"/>
      <c r="EQ80" s="214"/>
      <c r="ER80" s="214"/>
      <c r="ES80" s="214"/>
      <c r="ET80" s="214"/>
      <c r="EU80" s="214"/>
      <c r="EV80" s="214"/>
      <c r="EW80" s="214"/>
      <c r="EX80" s="214"/>
      <c r="EY80" s="214"/>
      <c r="EZ80" s="214"/>
      <c r="FA80" s="214"/>
      <c r="FB80" s="214"/>
      <c r="FC80" s="214"/>
      <c r="FD80" s="214"/>
      <c r="FE80" s="214"/>
      <c r="FF80" s="214"/>
      <c r="FG80" s="214"/>
      <c r="FH80" s="214"/>
      <c r="FI80" s="214"/>
      <c r="FJ80" s="214"/>
      <c r="FK80" s="214"/>
      <c r="FL80" s="214"/>
      <c r="FM80" s="214"/>
      <c r="FN80" s="214"/>
      <c r="FO80" s="214"/>
      <c r="FP80" s="214"/>
      <c r="FQ80" s="214"/>
      <c r="FR80" s="214"/>
      <c r="FS80" s="214"/>
      <c r="FT80" s="214"/>
      <c r="FU80" s="214"/>
      <c r="FV80" s="214"/>
      <c r="FW80" s="214"/>
      <c r="FX80" s="214"/>
      <c r="FY80" s="214"/>
      <c r="FZ80" s="214"/>
      <c r="GA80" s="214"/>
      <c r="GB80" s="214"/>
      <c r="GC80" s="214"/>
      <c r="GD80" s="214"/>
      <c r="GE80" s="214"/>
      <c r="GF80" s="214"/>
      <c r="GG80" s="214"/>
      <c r="GH80" s="214"/>
      <c r="GI80" s="214"/>
      <c r="GJ80" s="214"/>
      <c r="GK80" s="214"/>
      <c r="GL80" s="214"/>
      <c r="GM80" s="214"/>
      <c r="GN80" s="214"/>
      <c r="GO80" s="214"/>
      <c r="GP80" s="214"/>
      <c r="GQ80" s="214"/>
      <c r="GR80" s="214"/>
      <c r="GS80" s="214"/>
      <c r="GT80" s="214"/>
      <c r="GU80" s="214"/>
      <c r="GV80" s="214"/>
      <c r="GW80" s="214"/>
      <c r="GX80" s="214"/>
      <c r="GY80" s="214"/>
      <c r="GZ80" s="214"/>
      <c r="HA80" s="214"/>
      <c r="HB80" s="214"/>
      <c r="HC80" s="214"/>
      <c r="HD80" s="214"/>
      <c r="HE80" s="214"/>
      <c r="HF80" s="214"/>
      <c r="HG80" s="214"/>
      <c r="HH80" s="214"/>
      <c r="HI80" s="214"/>
      <c r="HJ80" s="214"/>
      <c r="HK80" s="214"/>
      <c r="HL80" s="214"/>
      <c r="HM80" s="214"/>
      <c r="HN80" s="214"/>
      <c r="HO80" s="214"/>
      <c r="HP80" s="214"/>
      <c r="HQ80" s="214"/>
      <c r="HR80" s="214"/>
      <c r="HS80" s="214"/>
      <c r="HT80" s="214"/>
      <c r="HU80" s="214"/>
      <c r="HV80" s="214"/>
      <c r="HW80" s="214"/>
      <c r="HX80" s="214"/>
      <c r="HY80" s="214"/>
      <c r="HZ80" s="214"/>
      <c r="IA80" s="214"/>
      <c r="IB80" s="214"/>
      <c r="IC80" s="214"/>
      <c r="ID80" s="214"/>
      <c r="IE80" s="214"/>
      <c r="IF80" s="214"/>
      <c r="IG80" s="214"/>
      <c r="IH80" s="214"/>
      <c r="II80" s="214"/>
      <c r="IJ80" s="214"/>
      <c r="IK80" s="214"/>
      <c r="IL80" s="214"/>
      <c r="IM80" s="214"/>
      <c r="IN80" s="214"/>
      <c r="IO80" s="214"/>
      <c r="IP80" s="214"/>
      <c r="IQ80" s="214"/>
      <c r="IR80" s="214"/>
      <c r="IS80" s="214"/>
      <c r="IT80" s="214"/>
      <c r="IU80" s="214"/>
      <c r="IV80" s="214"/>
      <c r="IW80" s="214"/>
      <c r="IX80" s="214"/>
      <c r="IY80" s="214"/>
      <c r="IZ80" s="214"/>
      <c r="JA80" s="214"/>
      <c r="JB80" s="214"/>
      <c r="JC80" s="214"/>
      <c r="JD80" s="214"/>
      <c r="JE80" s="214"/>
      <c r="JF80" s="214"/>
      <c r="JG80" s="214"/>
      <c r="JH80" s="214"/>
      <c r="JI80" s="214"/>
      <c r="JJ80" s="214"/>
      <c r="JK80" s="214"/>
      <c r="JL80" s="214"/>
      <c r="JM80" s="214"/>
      <c r="JN80" s="214"/>
      <c r="JO80" s="214"/>
      <c r="JP80" s="214"/>
      <c r="JQ80" s="214"/>
      <c r="JR80" s="214"/>
      <c r="JS80" s="214"/>
      <c r="JT80" s="214"/>
      <c r="JU80" s="214"/>
      <c r="JV80" s="214"/>
      <c r="JW80" s="214"/>
      <c r="JX80" s="214"/>
      <c r="JY80" s="214"/>
      <c r="JZ80" s="214"/>
      <c r="KA80" s="214"/>
      <c r="KB80" s="214"/>
      <c r="KC80" s="214"/>
      <c r="KD80" s="214"/>
      <c r="KE80" s="214"/>
      <c r="KF80" s="214"/>
      <c r="KG80" s="214"/>
      <c r="KH80" s="214"/>
      <c r="KI80" s="214"/>
      <c r="KJ80" s="214"/>
      <c r="KK80" s="214"/>
      <c r="KL80" s="214"/>
      <c r="KM80" s="214"/>
      <c r="KN80" s="214"/>
      <c r="KO80" s="214"/>
      <c r="KP80" s="214"/>
      <c r="KQ80" s="214"/>
      <c r="KR80" s="214"/>
      <c r="KS80" s="214"/>
      <c r="KT80" s="214"/>
      <c r="KU80" s="214"/>
      <c r="KV80" s="214"/>
      <c r="KW80" s="214"/>
      <c r="KX80" s="214"/>
      <c r="KY80" s="214"/>
      <c r="KZ80" s="214"/>
      <c r="LA80" s="214"/>
      <c r="LB80" s="214"/>
      <c r="LC80" s="214"/>
      <c r="LD80" s="214"/>
      <c r="LE80" s="214"/>
      <c r="LF80" s="214"/>
      <c r="LG80" s="214"/>
      <c r="LH80" s="214"/>
      <c r="LI80" s="214"/>
      <c r="LJ80" s="214"/>
      <c r="LK80" s="214"/>
      <c r="LL80" s="214"/>
      <c r="LM80" s="214"/>
      <c r="LN80" s="214"/>
      <c r="LO80" s="214"/>
      <c r="LP80" s="214"/>
      <c r="LQ80" s="214"/>
      <c r="LR80" s="214"/>
      <c r="LS80" s="214"/>
      <c r="LT80" s="214"/>
      <c r="LU80" s="214"/>
      <c r="LV80" s="214"/>
      <c r="LW80" s="214"/>
      <c r="LX80" s="214"/>
      <c r="LY80" s="214"/>
      <c r="LZ80" s="214"/>
      <c r="MA80" s="214"/>
      <c r="MB80" s="214"/>
      <c r="MC80" s="214"/>
      <c r="MD80" s="214"/>
      <c r="ME80" s="214"/>
      <c r="MF80" s="214"/>
      <c r="MG80" s="214"/>
      <c r="MH80" s="214"/>
      <c r="MI80" s="214"/>
      <c r="MJ80" s="214"/>
      <c r="MK80" s="214"/>
      <c r="ML80" s="214"/>
      <c r="MM80" s="214"/>
      <c r="MN80" s="214"/>
      <c r="MO80" s="214"/>
      <c r="MP80" s="214"/>
      <c r="MQ80" s="214"/>
      <c r="MR80" s="214"/>
      <c r="MS80" s="214"/>
      <c r="MT80" s="214"/>
      <c r="MU80" s="214"/>
      <c r="MV80" s="214"/>
      <c r="MW80" s="214"/>
      <c r="MX80" s="214"/>
      <c r="MY80" s="214"/>
      <c r="MZ80" s="214"/>
      <c r="NA80" s="214"/>
      <c r="NB80" s="214"/>
      <c r="NC80" s="214"/>
      <c r="ND80" s="214"/>
      <c r="NE80" s="214"/>
      <c r="NF80" s="214"/>
      <c r="NG80" s="214"/>
      <c r="NH80" s="214"/>
      <c r="NI80" s="214"/>
      <c r="NJ80" s="214"/>
      <c r="NK80" s="214"/>
      <c r="NL80" s="214"/>
      <c r="NM80" s="214"/>
      <c r="NN80" s="214"/>
      <c r="NO80" s="214"/>
      <c r="NP80" s="214"/>
      <c r="NQ80" s="214"/>
      <c r="NR80" s="214"/>
      <c r="NS80" s="214"/>
      <c r="NT80" s="214"/>
      <c r="NU80" s="214"/>
      <c r="NV80" s="214"/>
      <c r="NW80" s="214"/>
      <c r="NX80" s="214"/>
      <c r="NY80" s="214"/>
      <c r="NZ80" s="214"/>
      <c r="OA80" s="214"/>
      <c r="OB80" s="214"/>
      <c r="OC80" s="214"/>
      <c r="OD80" s="214"/>
      <c r="OE80" s="214"/>
      <c r="OF80" s="214"/>
      <c r="OG80" s="214"/>
      <c r="OH80" s="214"/>
      <c r="OI80" s="214"/>
      <c r="OJ80" s="214"/>
      <c r="OK80" s="214"/>
      <c r="OL80" s="214"/>
      <c r="OM80" s="214"/>
      <c r="ON80" s="214"/>
      <c r="OO80" s="214"/>
      <c r="OP80" s="214"/>
      <c r="OQ80" s="214"/>
      <c r="OR80" s="214"/>
      <c r="OS80" s="214"/>
      <c r="OT80" s="214"/>
      <c r="OU80" s="214"/>
      <c r="OV80" s="214"/>
      <c r="OW80" s="214"/>
      <c r="OX80" s="214"/>
      <c r="OY80" s="214"/>
      <c r="OZ80" s="214"/>
      <c r="PA80" s="214"/>
      <c r="PB80" s="214"/>
      <c r="PC80" s="214"/>
      <c r="PD80" s="214"/>
      <c r="PE80" s="214"/>
      <c r="PF80" s="214"/>
      <c r="PG80" s="214"/>
      <c r="PH80" s="214"/>
      <c r="PI80" s="214"/>
      <c r="PJ80" s="214"/>
      <c r="PK80" s="214"/>
      <c r="PL80" s="214"/>
      <c r="PM80" s="214"/>
      <c r="PN80" s="214"/>
      <c r="PO80" s="214"/>
      <c r="PP80" s="214"/>
      <c r="PQ80" s="214"/>
      <c r="PR80" s="214"/>
      <c r="PS80" s="214"/>
      <c r="PT80" s="214"/>
      <c r="PU80" s="214"/>
      <c r="PV80" s="214"/>
      <c r="PW80" s="214"/>
      <c r="PX80" s="214"/>
      <c r="PY80" s="214"/>
      <c r="PZ80" s="214"/>
      <c r="QA80" s="214"/>
      <c r="QB80" s="214"/>
      <c r="QC80" s="214"/>
      <c r="QD80" s="214"/>
      <c r="QE80" s="214"/>
      <c r="QF80" s="214"/>
      <c r="QG80" s="214"/>
      <c r="QH80" s="214"/>
      <c r="QI80" s="214"/>
      <c r="QJ80" s="214"/>
      <c r="QK80" s="214"/>
      <c r="QL80" s="214"/>
      <c r="QM80" s="214"/>
      <c r="QN80" s="214"/>
      <c r="QO80" s="214"/>
      <c r="QP80" s="214"/>
      <c r="QQ80" s="214"/>
      <c r="QR80" s="214"/>
      <c r="QS80" s="214"/>
      <c r="QT80" s="214"/>
      <c r="QU80" s="214"/>
      <c r="QV80" s="214"/>
      <c r="QW80" s="214"/>
      <c r="QX80" s="214"/>
      <c r="QY80" s="214"/>
      <c r="QZ80" s="214"/>
      <c r="RA80" s="214"/>
      <c r="RB80" s="214"/>
      <c r="RC80" s="214"/>
      <c r="RD80" s="214"/>
      <c r="RE80" s="214"/>
      <c r="RF80" s="214"/>
      <c r="RG80" s="214"/>
      <c r="RH80" s="214"/>
      <c r="RI80" s="214"/>
      <c r="RJ80" s="214"/>
      <c r="RK80" s="214"/>
      <c r="RL80" s="214"/>
      <c r="RM80" s="214"/>
      <c r="RN80" s="214"/>
      <c r="RO80" s="214"/>
      <c r="RP80" s="214"/>
      <c r="RQ80" s="214"/>
      <c r="RR80" s="214"/>
      <c r="RS80" s="214"/>
      <c r="RT80" s="214"/>
      <c r="RU80" s="214"/>
      <c r="RV80" s="214"/>
      <c r="RW80" s="214"/>
      <c r="RX80" s="214"/>
      <c r="RY80" s="214"/>
      <c r="RZ80" s="214"/>
      <c r="SA80" s="214"/>
      <c r="SB80" s="214"/>
      <c r="SC80" s="214"/>
      <c r="SD80" s="214"/>
      <c r="SE80" s="214"/>
      <c r="SF80" s="214"/>
      <c r="SG80" s="214"/>
      <c r="SH80" s="214"/>
      <c r="SI80" s="214"/>
      <c r="SJ80" s="214"/>
      <c r="SK80" s="214"/>
      <c r="SL80" s="214"/>
      <c r="SM80" s="214"/>
      <c r="SN80" s="214"/>
      <c r="SO80" s="214"/>
      <c r="SP80" s="214"/>
      <c r="SQ80" s="214"/>
      <c r="SR80" s="214"/>
      <c r="SS80" s="214"/>
      <c r="ST80" s="214"/>
      <c r="SU80" s="214"/>
      <c r="SV80" s="214"/>
      <c r="SW80" s="214"/>
      <c r="SX80" s="214"/>
      <c r="SY80" s="214"/>
      <c r="SZ80" s="214"/>
      <c r="TA80" s="214"/>
      <c r="TB80" s="214"/>
      <c r="TC80" s="214"/>
      <c r="TD80" s="214"/>
      <c r="TE80" s="214"/>
      <c r="TF80" s="214"/>
      <c r="TG80" s="214"/>
      <c r="TH80" s="214"/>
    </row>
    <row r="81" spans="1:528" s="207" customFormat="1" ht="15" customHeight="1" thickBot="1" x14ac:dyDescent="0.3">
      <c r="A81" s="214"/>
      <c r="B81" s="213"/>
      <c r="C81" s="31"/>
      <c r="D81" s="81"/>
      <c r="E81" s="32"/>
      <c r="F81" s="32"/>
      <c r="G81" s="32"/>
      <c r="H81" s="99"/>
      <c r="I81" s="134"/>
      <c r="J81" s="101"/>
      <c r="K81" s="73"/>
      <c r="L81" s="73"/>
      <c r="M81" s="73"/>
      <c r="N81" s="18"/>
      <c r="O81" s="19"/>
      <c r="P81" s="20"/>
      <c r="Q81" s="116" t="s">
        <v>42</v>
      </c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214"/>
      <c r="CN81" s="214"/>
      <c r="CO81" s="214"/>
      <c r="CP81" s="214"/>
      <c r="CQ81" s="214"/>
      <c r="CR81" s="214"/>
      <c r="CS81" s="214"/>
      <c r="CT81" s="214"/>
      <c r="CU81" s="214"/>
      <c r="CV81" s="214"/>
      <c r="CW81" s="214"/>
      <c r="CX81" s="214"/>
      <c r="CY81" s="214"/>
      <c r="CZ81" s="214"/>
      <c r="DA81" s="214"/>
      <c r="DB81" s="214"/>
      <c r="DC81" s="214"/>
      <c r="DD81" s="214"/>
      <c r="DE81" s="214"/>
      <c r="DF81" s="214"/>
      <c r="DG81" s="214"/>
      <c r="DH81" s="214"/>
      <c r="DI81" s="214"/>
      <c r="DJ81" s="214"/>
      <c r="DK81" s="214"/>
      <c r="DL81" s="214"/>
      <c r="DM81" s="214"/>
      <c r="DN81" s="214"/>
      <c r="DO81" s="214"/>
      <c r="DP81" s="214"/>
      <c r="DQ81" s="214"/>
      <c r="DR81" s="214"/>
      <c r="DS81" s="214"/>
      <c r="DT81" s="214"/>
      <c r="DU81" s="214"/>
      <c r="DV81" s="214"/>
      <c r="DW81" s="214"/>
      <c r="DX81" s="214"/>
      <c r="DY81" s="214"/>
      <c r="DZ81" s="214"/>
      <c r="EA81" s="214"/>
      <c r="EB81" s="214"/>
      <c r="EC81" s="214"/>
      <c r="ED81" s="214"/>
      <c r="EE81" s="214"/>
      <c r="EF81" s="214"/>
      <c r="EG81" s="214"/>
      <c r="EH81" s="214"/>
      <c r="EI81" s="214"/>
      <c r="EJ81" s="214"/>
      <c r="EK81" s="214"/>
      <c r="EL81" s="214"/>
      <c r="EM81" s="214"/>
      <c r="EN81" s="214"/>
      <c r="EO81" s="214"/>
      <c r="EP81" s="214"/>
      <c r="EQ81" s="214"/>
      <c r="ER81" s="214"/>
      <c r="ES81" s="214"/>
      <c r="ET81" s="214"/>
      <c r="EU81" s="214"/>
      <c r="EV81" s="214"/>
      <c r="EW81" s="214"/>
      <c r="EX81" s="214"/>
      <c r="EY81" s="214"/>
      <c r="EZ81" s="214"/>
      <c r="FA81" s="214"/>
      <c r="FB81" s="214"/>
      <c r="FC81" s="214"/>
      <c r="FD81" s="214"/>
      <c r="FE81" s="214"/>
      <c r="FF81" s="214"/>
      <c r="FG81" s="214"/>
      <c r="FH81" s="214"/>
      <c r="FI81" s="214"/>
      <c r="FJ81" s="214"/>
      <c r="FK81" s="214"/>
      <c r="FL81" s="214"/>
      <c r="FM81" s="214"/>
      <c r="FN81" s="214"/>
      <c r="FO81" s="214"/>
      <c r="FP81" s="214"/>
      <c r="FQ81" s="214"/>
      <c r="FR81" s="214"/>
      <c r="FS81" s="214"/>
      <c r="FT81" s="214"/>
      <c r="FU81" s="214"/>
      <c r="FV81" s="214"/>
      <c r="FW81" s="214"/>
      <c r="FX81" s="214"/>
      <c r="FY81" s="214"/>
      <c r="FZ81" s="214"/>
      <c r="GA81" s="214"/>
      <c r="GB81" s="214"/>
      <c r="GC81" s="214"/>
      <c r="GD81" s="214"/>
      <c r="GE81" s="214"/>
      <c r="GF81" s="214"/>
      <c r="GG81" s="214"/>
      <c r="GH81" s="214"/>
      <c r="GI81" s="214"/>
      <c r="GJ81" s="214"/>
      <c r="GK81" s="214"/>
      <c r="GL81" s="214"/>
      <c r="GM81" s="214"/>
      <c r="GN81" s="214"/>
      <c r="GO81" s="214"/>
      <c r="GP81" s="214"/>
      <c r="GQ81" s="214"/>
      <c r="GR81" s="214"/>
      <c r="GS81" s="214"/>
      <c r="GT81" s="214"/>
      <c r="GU81" s="214"/>
      <c r="GV81" s="214"/>
      <c r="GW81" s="214"/>
      <c r="GX81" s="214"/>
      <c r="GY81" s="214"/>
      <c r="GZ81" s="214"/>
      <c r="HA81" s="214"/>
      <c r="HB81" s="214"/>
      <c r="HC81" s="214"/>
      <c r="HD81" s="214"/>
      <c r="HE81" s="214"/>
      <c r="HF81" s="214"/>
      <c r="HG81" s="214"/>
      <c r="HH81" s="214"/>
      <c r="HI81" s="214"/>
      <c r="HJ81" s="214"/>
      <c r="HK81" s="214"/>
      <c r="HL81" s="214"/>
      <c r="HM81" s="214"/>
      <c r="HN81" s="214"/>
      <c r="HO81" s="214"/>
      <c r="HP81" s="214"/>
      <c r="HQ81" s="214"/>
      <c r="HR81" s="214"/>
      <c r="HS81" s="214"/>
      <c r="HT81" s="214"/>
      <c r="HU81" s="214"/>
      <c r="HV81" s="214"/>
      <c r="HW81" s="214"/>
      <c r="HX81" s="214"/>
      <c r="HY81" s="214"/>
      <c r="HZ81" s="214"/>
      <c r="IA81" s="214"/>
      <c r="IB81" s="214"/>
      <c r="IC81" s="214"/>
      <c r="ID81" s="214"/>
      <c r="IE81" s="214"/>
      <c r="IF81" s="214"/>
      <c r="IG81" s="214"/>
      <c r="IH81" s="214"/>
      <c r="II81" s="214"/>
      <c r="IJ81" s="214"/>
      <c r="IK81" s="214"/>
      <c r="IL81" s="214"/>
      <c r="IM81" s="214"/>
      <c r="IN81" s="214"/>
      <c r="IO81" s="214"/>
      <c r="IP81" s="214"/>
      <c r="IQ81" s="214"/>
      <c r="IR81" s="214"/>
      <c r="IS81" s="214"/>
      <c r="IT81" s="214"/>
      <c r="IU81" s="214"/>
      <c r="IV81" s="214"/>
      <c r="IW81" s="214"/>
      <c r="IX81" s="214"/>
      <c r="IY81" s="214"/>
      <c r="IZ81" s="214"/>
      <c r="JA81" s="214"/>
      <c r="JB81" s="214"/>
      <c r="JC81" s="214"/>
      <c r="JD81" s="214"/>
      <c r="JE81" s="214"/>
      <c r="JF81" s="214"/>
      <c r="JG81" s="214"/>
      <c r="JH81" s="214"/>
      <c r="JI81" s="214"/>
      <c r="JJ81" s="214"/>
      <c r="JK81" s="214"/>
      <c r="JL81" s="214"/>
      <c r="JM81" s="214"/>
      <c r="JN81" s="214"/>
      <c r="JO81" s="214"/>
      <c r="JP81" s="214"/>
      <c r="JQ81" s="214"/>
      <c r="JR81" s="214"/>
      <c r="JS81" s="214"/>
      <c r="JT81" s="214"/>
      <c r="JU81" s="214"/>
      <c r="JV81" s="214"/>
      <c r="JW81" s="214"/>
      <c r="JX81" s="214"/>
      <c r="JY81" s="214"/>
      <c r="JZ81" s="214"/>
      <c r="KA81" s="214"/>
      <c r="KB81" s="214"/>
      <c r="KC81" s="214"/>
      <c r="KD81" s="214"/>
      <c r="KE81" s="214"/>
      <c r="KF81" s="214"/>
      <c r="KG81" s="214"/>
      <c r="KH81" s="214"/>
      <c r="KI81" s="214"/>
      <c r="KJ81" s="214"/>
      <c r="KK81" s="214"/>
      <c r="KL81" s="214"/>
      <c r="KM81" s="214"/>
      <c r="KN81" s="214"/>
      <c r="KO81" s="214"/>
      <c r="KP81" s="214"/>
      <c r="KQ81" s="214"/>
      <c r="KR81" s="214"/>
      <c r="KS81" s="214"/>
      <c r="KT81" s="214"/>
      <c r="KU81" s="214"/>
      <c r="KV81" s="214"/>
      <c r="KW81" s="214"/>
      <c r="KX81" s="214"/>
      <c r="KY81" s="214"/>
      <c r="KZ81" s="214"/>
      <c r="LA81" s="214"/>
      <c r="LB81" s="214"/>
      <c r="LC81" s="214"/>
      <c r="LD81" s="214"/>
      <c r="LE81" s="214"/>
      <c r="LF81" s="214"/>
      <c r="LG81" s="214"/>
      <c r="LH81" s="214"/>
      <c r="LI81" s="214"/>
      <c r="LJ81" s="214"/>
      <c r="LK81" s="214"/>
      <c r="LL81" s="214"/>
      <c r="LM81" s="214"/>
      <c r="LN81" s="214"/>
      <c r="LO81" s="214"/>
      <c r="LP81" s="214"/>
      <c r="LQ81" s="214"/>
      <c r="LR81" s="214"/>
      <c r="LS81" s="214"/>
      <c r="LT81" s="214"/>
      <c r="LU81" s="214"/>
      <c r="LV81" s="214"/>
      <c r="LW81" s="214"/>
      <c r="LX81" s="214"/>
      <c r="LY81" s="214"/>
      <c r="LZ81" s="214"/>
      <c r="MA81" s="214"/>
      <c r="MB81" s="214"/>
      <c r="MC81" s="214"/>
      <c r="MD81" s="214"/>
      <c r="ME81" s="214"/>
      <c r="MF81" s="214"/>
      <c r="MG81" s="214"/>
      <c r="MH81" s="214"/>
      <c r="MI81" s="214"/>
      <c r="MJ81" s="214"/>
      <c r="MK81" s="214"/>
      <c r="ML81" s="214"/>
      <c r="MM81" s="214"/>
      <c r="MN81" s="214"/>
      <c r="MO81" s="214"/>
      <c r="MP81" s="214"/>
      <c r="MQ81" s="214"/>
      <c r="MR81" s="214"/>
      <c r="MS81" s="214"/>
      <c r="MT81" s="214"/>
      <c r="MU81" s="214"/>
      <c r="MV81" s="214"/>
      <c r="MW81" s="214"/>
      <c r="MX81" s="214"/>
      <c r="MY81" s="214"/>
      <c r="MZ81" s="214"/>
      <c r="NA81" s="214"/>
      <c r="NB81" s="214"/>
      <c r="NC81" s="214"/>
      <c r="ND81" s="214"/>
      <c r="NE81" s="214"/>
      <c r="NF81" s="214"/>
      <c r="NG81" s="214"/>
      <c r="NH81" s="214"/>
      <c r="NI81" s="214"/>
      <c r="NJ81" s="214"/>
      <c r="NK81" s="214"/>
      <c r="NL81" s="214"/>
      <c r="NM81" s="214"/>
      <c r="NN81" s="214"/>
      <c r="NO81" s="214"/>
      <c r="NP81" s="214"/>
      <c r="NQ81" s="214"/>
      <c r="NR81" s="214"/>
      <c r="NS81" s="214"/>
      <c r="NT81" s="214"/>
      <c r="NU81" s="214"/>
      <c r="NV81" s="214"/>
      <c r="NW81" s="214"/>
      <c r="NX81" s="214"/>
      <c r="NY81" s="214"/>
      <c r="NZ81" s="214"/>
      <c r="OA81" s="214"/>
      <c r="OB81" s="214"/>
      <c r="OC81" s="214"/>
      <c r="OD81" s="214"/>
      <c r="OE81" s="214"/>
      <c r="OF81" s="214"/>
      <c r="OG81" s="214"/>
      <c r="OH81" s="214"/>
      <c r="OI81" s="214"/>
      <c r="OJ81" s="214"/>
      <c r="OK81" s="214"/>
      <c r="OL81" s="214"/>
      <c r="OM81" s="214"/>
      <c r="ON81" s="214"/>
      <c r="OO81" s="214"/>
      <c r="OP81" s="214"/>
      <c r="OQ81" s="214"/>
      <c r="OR81" s="214"/>
      <c r="OS81" s="214"/>
      <c r="OT81" s="214"/>
      <c r="OU81" s="214"/>
      <c r="OV81" s="214"/>
      <c r="OW81" s="214"/>
      <c r="OX81" s="214"/>
      <c r="OY81" s="214"/>
      <c r="OZ81" s="214"/>
      <c r="PA81" s="214"/>
      <c r="PB81" s="214"/>
      <c r="PC81" s="214"/>
      <c r="PD81" s="214"/>
      <c r="PE81" s="214"/>
      <c r="PF81" s="214"/>
      <c r="PG81" s="214"/>
      <c r="PH81" s="214"/>
      <c r="PI81" s="214"/>
      <c r="PJ81" s="214"/>
      <c r="PK81" s="214"/>
      <c r="PL81" s="214"/>
      <c r="PM81" s="214"/>
      <c r="PN81" s="214"/>
      <c r="PO81" s="214"/>
      <c r="PP81" s="214"/>
      <c r="PQ81" s="214"/>
      <c r="PR81" s="214"/>
      <c r="PS81" s="214"/>
      <c r="PT81" s="214"/>
      <c r="PU81" s="214"/>
      <c r="PV81" s="214"/>
      <c r="PW81" s="214"/>
      <c r="PX81" s="214"/>
      <c r="PY81" s="214"/>
      <c r="PZ81" s="214"/>
      <c r="QA81" s="214"/>
      <c r="QB81" s="214"/>
      <c r="QC81" s="214"/>
      <c r="QD81" s="214"/>
      <c r="QE81" s="214"/>
      <c r="QF81" s="214"/>
      <c r="QG81" s="214"/>
      <c r="QH81" s="214"/>
      <c r="QI81" s="214"/>
      <c r="QJ81" s="214"/>
      <c r="QK81" s="214"/>
      <c r="QL81" s="214"/>
      <c r="QM81" s="214"/>
      <c r="QN81" s="214"/>
      <c r="QO81" s="214"/>
      <c r="QP81" s="214"/>
      <c r="QQ81" s="214"/>
      <c r="QR81" s="214"/>
      <c r="QS81" s="214"/>
      <c r="QT81" s="214"/>
      <c r="QU81" s="214"/>
      <c r="QV81" s="214"/>
      <c r="QW81" s="214"/>
      <c r="QX81" s="214"/>
      <c r="QY81" s="214"/>
      <c r="QZ81" s="214"/>
      <c r="RA81" s="214"/>
      <c r="RB81" s="214"/>
      <c r="RC81" s="214"/>
      <c r="RD81" s="214"/>
      <c r="RE81" s="214"/>
      <c r="RF81" s="214"/>
      <c r="RG81" s="214"/>
      <c r="RH81" s="214"/>
      <c r="RI81" s="214"/>
      <c r="RJ81" s="214"/>
      <c r="RK81" s="214"/>
      <c r="RL81" s="214"/>
      <c r="RM81" s="214"/>
      <c r="RN81" s="214"/>
      <c r="RO81" s="214"/>
      <c r="RP81" s="214"/>
      <c r="RQ81" s="214"/>
      <c r="RR81" s="214"/>
      <c r="RS81" s="214"/>
      <c r="RT81" s="214"/>
      <c r="RU81" s="214"/>
      <c r="RV81" s="214"/>
      <c r="RW81" s="214"/>
      <c r="RX81" s="214"/>
      <c r="RY81" s="214"/>
      <c r="RZ81" s="214"/>
      <c r="SA81" s="214"/>
      <c r="SB81" s="214"/>
      <c r="SC81" s="214"/>
      <c r="SD81" s="214"/>
      <c r="SE81" s="214"/>
      <c r="SF81" s="214"/>
      <c r="SG81" s="214"/>
      <c r="SH81" s="214"/>
      <c r="SI81" s="214"/>
      <c r="SJ81" s="214"/>
      <c r="SK81" s="214"/>
      <c r="SL81" s="214"/>
      <c r="SM81" s="214"/>
      <c r="SN81" s="214"/>
      <c r="SO81" s="214"/>
      <c r="SP81" s="214"/>
      <c r="SQ81" s="214"/>
      <c r="SR81" s="214"/>
      <c r="SS81" s="214"/>
      <c r="ST81" s="214"/>
      <c r="SU81" s="214"/>
      <c r="SV81" s="214"/>
      <c r="SW81" s="214"/>
      <c r="SX81" s="214"/>
      <c r="SY81" s="214"/>
      <c r="SZ81" s="214"/>
      <c r="TA81" s="214"/>
      <c r="TB81" s="214"/>
      <c r="TC81" s="214"/>
      <c r="TD81" s="214"/>
      <c r="TE81" s="214"/>
      <c r="TF81" s="214"/>
      <c r="TG81" s="214"/>
      <c r="TH81" s="214"/>
    </row>
    <row r="82" spans="1:528" s="77" customFormat="1" ht="15" customHeight="1" x14ac:dyDescent="0.25">
      <c r="B82" s="212"/>
      <c r="C82" s="367" t="s">
        <v>63</v>
      </c>
      <c r="D82" s="50" t="s">
        <v>35</v>
      </c>
      <c r="E82" s="27"/>
      <c r="F82" s="9"/>
      <c r="G82" s="9"/>
      <c r="H82" s="100">
        <f>SUMIF(E82:G82,"&gt;0")</f>
        <v>0</v>
      </c>
      <c r="I82" s="21">
        <f>COUNTIF(E82:G82,"a")</f>
        <v>0</v>
      </c>
      <c r="J82" s="100"/>
      <c r="K82" s="129"/>
      <c r="L82" s="129"/>
      <c r="M82" s="129"/>
      <c r="N82" s="10"/>
      <c r="O82" s="11"/>
      <c r="P82" s="12"/>
      <c r="Q82" s="176" t="s">
        <v>50</v>
      </c>
    </row>
    <row r="83" spans="1:528" s="77" customFormat="1" ht="15" customHeight="1" thickBot="1" x14ac:dyDescent="0.3">
      <c r="B83" s="212"/>
      <c r="C83" s="368"/>
      <c r="D83" s="46"/>
      <c r="E83" s="32"/>
      <c r="F83" s="32"/>
      <c r="G83" s="32"/>
      <c r="H83" s="99"/>
      <c r="I83" s="134"/>
      <c r="J83" s="101"/>
      <c r="K83" s="73"/>
      <c r="L83" s="73"/>
      <c r="M83" s="73"/>
      <c r="N83" s="18"/>
      <c r="O83" s="19"/>
      <c r="P83" s="20"/>
      <c r="Q83" s="172" t="s">
        <v>37</v>
      </c>
    </row>
    <row r="84" spans="1:528" s="72" customFormat="1" ht="15" customHeight="1" x14ac:dyDescent="0.25">
      <c r="A84" s="214"/>
      <c r="B84" s="213"/>
      <c r="C84" s="368"/>
      <c r="D84" s="51" t="s">
        <v>38</v>
      </c>
      <c r="E84" s="27"/>
      <c r="F84" s="9"/>
      <c r="G84" s="9"/>
      <c r="H84" s="100">
        <f>SUMIF(E84:G84,"&gt;0")</f>
        <v>0</v>
      </c>
      <c r="I84" s="21">
        <f>COUNTIF(E84:G84,"a")</f>
        <v>0</v>
      </c>
      <c r="J84" s="100"/>
      <c r="K84" s="129"/>
      <c r="L84" s="129"/>
      <c r="M84" s="129"/>
      <c r="N84" s="10"/>
      <c r="O84" s="11"/>
      <c r="P84" s="12"/>
      <c r="Q84" s="171" t="s">
        <v>62</v>
      </c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214"/>
      <c r="BT84" s="214"/>
      <c r="BU84" s="214"/>
      <c r="BV84" s="214"/>
      <c r="BW84" s="214"/>
      <c r="BX84" s="214"/>
      <c r="BY84" s="214"/>
      <c r="BZ84" s="214"/>
      <c r="CA84" s="214"/>
      <c r="CB84" s="214"/>
      <c r="CC84" s="214"/>
      <c r="CD84" s="214"/>
      <c r="CE84" s="214"/>
      <c r="CF84" s="214"/>
      <c r="CG84" s="214"/>
      <c r="CH84" s="214"/>
      <c r="CI84" s="214"/>
      <c r="CJ84" s="214"/>
      <c r="CK84" s="214"/>
      <c r="CL84" s="214"/>
      <c r="CM84" s="214"/>
      <c r="CN84" s="214"/>
      <c r="CO84" s="214"/>
      <c r="CP84" s="214"/>
      <c r="CQ84" s="214"/>
      <c r="CR84" s="214"/>
      <c r="CS84" s="214"/>
      <c r="CT84" s="214"/>
      <c r="CU84" s="214"/>
      <c r="CV84" s="214"/>
      <c r="CW84" s="214"/>
      <c r="CX84" s="214"/>
      <c r="CY84" s="214"/>
      <c r="CZ84" s="214"/>
      <c r="DA84" s="214"/>
      <c r="DB84" s="214"/>
      <c r="DC84" s="214"/>
      <c r="DD84" s="214"/>
      <c r="DE84" s="214"/>
      <c r="DF84" s="214"/>
      <c r="DG84" s="214"/>
      <c r="DH84" s="214"/>
      <c r="DI84" s="214"/>
      <c r="DJ84" s="214"/>
      <c r="DK84" s="214"/>
      <c r="DL84" s="214"/>
      <c r="DM84" s="214"/>
      <c r="DN84" s="214"/>
      <c r="DO84" s="214"/>
      <c r="DP84" s="214"/>
      <c r="DQ84" s="214"/>
      <c r="DR84" s="214"/>
      <c r="DS84" s="214"/>
      <c r="DT84" s="214"/>
      <c r="DU84" s="214"/>
      <c r="DV84" s="214"/>
      <c r="DW84" s="214"/>
      <c r="DX84" s="214"/>
      <c r="DY84" s="214"/>
      <c r="DZ84" s="214"/>
      <c r="EA84" s="214"/>
      <c r="EB84" s="214"/>
      <c r="EC84" s="214"/>
      <c r="ED84" s="214"/>
      <c r="EE84" s="214"/>
      <c r="EF84" s="214"/>
      <c r="EG84" s="214"/>
      <c r="EH84" s="214"/>
      <c r="EI84" s="214"/>
      <c r="EJ84" s="214"/>
      <c r="EK84" s="214"/>
      <c r="EL84" s="214"/>
      <c r="EM84" s="214"/>
      <c r="EN84" s="214"/>
      <c r="EO84" s="214"/>
      <c r="EP84" s="214"/>
      <c r="EQ84" s="214"/>
      <c r="ER84" s="214"/>
      <c r="ES84" s="214"/>
      <c r="ET84" s="214"/>
      <c r="EU84" s="214"/>
      <c r="EV84" s="214"/>
      <c r="EW84" s="214"/>
      <c r="EX84" s="214"/>
      <c r="EY84" s="214"/>
      <c r="EZ84" s="214"/>
      <c r="FA84" s="214"/>
      <c r="FB84" s="214"/>
      <c r="FC84" s="214"/>
      <c r="FD84" s="214"/>
      <c r="FE84" s="214"/>
      <c r="FF84" s="214"/>
      <c r="FG84" s="214"/>
      <c r="FH84" s="214"/>
      <c r="FI84" s="214"/>
      <c r="FJ84" s="214"/>
      <c r="FK84" s="214"/>
      <c r="FL84" s="214"/>
      <c r="FM84" s="214"/>
      <c r="FN84" s="214"/>
      <c r="FO84" s="214"/>
      <c r="FP84" s="214"/>
      <c r="FQ84" s="214"/>
      <c r="FR84" s="214"/>
      <c r="FS84" s="214"/>
      <c r="FT84" s="214"/>
      <c r="FU84" s="214"/>
      <c r="FV84" s="214"/>
      <c r="FW84" s="214"/>
      <c r="FX84" s="214"/>
      <c r="FY84" s="214"/>
      <c r="FZ84" s="214"/>
      <c r="GA84" s="214"/>
      <c r="GB84" s="214"/>
      <c r="GC84" s="214"/>
      <c r="GD84" s="214"/>
      <c r="GE84" s="214"/>
      <c r="GF84" s="214"/>
      <c r="GG84" s="214"/>
      <c r="GH84" s="214"/>
      <c r="GI84" s="214"/>
      <c r="GJ84" s="214"/>
      <c r="GK84" s="214"/>
      <c r="GL84" s="214"/>
      <c r="GM84" s="214"/>
      <c r="GN84" s="214"/>
      <c r="GO84" s="214"/>
      <c r="GP84" s="214"/>
      <c r="GQ84" s="214"/>
      <c r="GR84" s="214"/>
      <c r="GS84" s="214"/>
      <c r="GT84" s="214"/>
      <c r="GU84" s="214"/>
      <c r="GV84" s="214"/>
      <c r="GW84" s="214"/>
      <c r="GX84" s="214"/>
      <c r="GY84" s="214"/>
      <c r="GZ84" s="214"/>
      <c r="HA84" s="214"/>
      <c r="HB84" s="214"/>
      <c r="HC84" s="214"/>
      <c r="HD84" s="214"/>
      <c r="HE84" s="214"/>
      <c r="HF84" s="214"/>
      <c r="HG84" s="214"/>
      <c r="HH84" s="214"/>
      <c r="HI84" s="214"/>
      <c r="HJ84" s="214"/>
      <c r="HK84" s="214"/>
      <c r="HL84" s="214"/>
      <c r="HM84" s="214"/>
      <c r="HN84" s="214"/>
      <c r="HO84" s="214"/>
      <c r="HP84" s="214"/>
      <c r="HQ84" s="214"/>
      <c r="HR84" s="214"/>
      <c r="HS84" s="214"/>
      <c r="HT84" s="214"/>
      <c r="HU84" s="214"/>
      <c r="HV84" s="214"/>
      <c r="HW84" s="214"/>
      <c r="HX84" s="214"/>
      <c r="HY84" s="214"/>
      <c r="HZ84" s="214"/>
      <c r="IA84" s="214"/>
      <c r="IB84" s="214"/>
      <c r="IC84" s="214"/>
      <c r="ID84" s="214"/>
      <c r="IE84" s="214"/>
      <c r="IF84" s="214"/>
      <c r="IG84" s="214"/>
      <c r="IH84" s="214"/>
      <c r="II84" s="214"/>
      <c r="IJ84" s="214"/>
      <c r="IK84" s="214"/>
      <c r="IL84" s="214"/>
      <c r="IM84" s="214"/>
      <c r="IN84" s="214"/>
      <c r="IO84" s="214"/>
      <c r="IP84" s="214"/>
      <c r="IQ84" s="214"/>
      <c r="IR84" s="214"/>
      <c r="IS84" s="214"/>
      <c r="IT84" s="214"/>
      <c r="IU84" s="214"/>
      <c r="IV84" s="214"/>
      <c r="IW84" s="214"/>
      <c r="IX84" s="214"/>
      <c r="IY84" s="214"/>
      <c r="IZ84" s="214"/>
      <c r="JA84" s="214"/>
      <c r="JB84" s="214"/>
      <c r="JC84" s="214"/>
      <c r="JD84" s="214"/>
      <c r="JE84" s="214"/>
      <c r="JF84" s="214"/>
      <c r="JG84" s="214"/>
      <c r="JH84" s="214"/>
      <c r="JI84" s="214"/>
      <c r="JJ84" s="214"/>
      <c r="JK84" s="214"/>
      <c r="JL84" s="214"/>
      <c r="JM84" s="214"/>
      <c r="JN84" s="214"/>
      <c r="JO84" s="214"/>
      <c r="JP84" s="214"/>
      <c r="JQ84" s="214"/>
      <c r="JR84" s="214"/>
      <c r="JS84" s="214"/>
      <c r="JT84" s="214"/>
      <c r="JU84" s="214"/>
      <c r="JV84" s="214"/>
      <c r="JW84" s="214"/>
      <c r="JX84" s="214"/>
      <c r="JY84" s="214"/>
      <c r="JZ84" s="214"/>
      <c r="KA84" s="214"/>
      <c r="KB84" s="214"/>
      <c r="KC84" s="214"/>
      <c r="KD84" s="214"/>
      <c r="KE84" s="214"/>
      <c r="KF84" s="214"/>
      <c r="KG84" s="214"/>
      <c r="KH84" s="214"/>
      <c r="KI84" s="214"/>
      <c r="KJ84" s="214"/>
      <c r="KK84" s="214"/>
      <c r="KL84" s="214"/>
      <c r="KM84" s="214"/>
      <c r="KN84" s="214"/>
      <c r="KO84" s="214"/>
      <c r="KP84" s="214"/>
      <c r="KQ84" s="214"/>
      <c r="KR84" s="214"/>
      <c r="KS84" s="214"/>
      <c r="KT84" s="214"/>
      <c r="KU84" s="214"/>
      <c r="KV84" s="214"/>
      <c r="KW84" s="214"/>
      <c r="KX84" s="214"/>
      <c r="KY84" s="214"/>
      <c r="KZ84" s="214"/>
      <c r="LA84" s="214"/>
      <c r="LB84" s="214"/>
      <c r="LC84" s="214"/>
      <c r="LD84" s="214"/>
      <c r="LE84" s="214"/>
      <c r="LF84" s="214"/>
      <c r="LG84" s="214"/>
      <c r="LH84" s="214"/>
      <c r="LI84" s="214"/>
      <c r="LJ84" s="214"/>
      <c r="LK84" s="214"/>
      <c r="LL84" s="214"/>
      <c r="LM84" s="214"/>
      <c r="LN84" s="214"/>
      <c r="LO84" s="214"/>
      <c r="LP84" s="214"/>
      <c r="LQ84" s="214"/>
      <c r="LR84" s="214"/>
      <c r="LS84" s="214"/>
      <c r="LT84" s="214"/>
      <c r="LU84" s="214"/>
      <c r="LV84" s="214"/>
      <c r="LW84" s="214"/>
      <c r="LX84" s="214"/>
      <c r="LY84" s="214"/>
      <c r="LZ84" s="214"/>
      <c r="MA84" s="214"/>
      <c r="MB84" s="214"/>
      <c r="MC84" s="214"/>
      <c r="MD84" s="214"/>
      <c r="ME84" s="214"/>
      <c r="MF84" s="214"/>
      <c r="MG84" s="214"/>
      <c r="MH84" s="214"/>
      <c r="MI84" s="214"/>
      <c r="MJ84" s="214"/>
      <c r="MK84" s="214"/>
      <c r="ML84" s="214"/>
      <c r="MM84" s="214"/>
      <c r="MN84" s="214"/>
      <c r="MO84" s="214"/>
      <c r="MP84" s="214"/>
      <c r="MQ84" s="214"/>
      <c r="MR84" s="214"/>
      <c r="MS84" s="214"/>
      <c r="MT84" s="214"/>
      <c r="MU84" s="214"/>
      <c r="MV84" s="214"/>
      <c r="MW84" s="214"/>
      <c r="MX84" s="214"/>
      <c r="MY84" s="214"/>
      <c r="MZ84" s="214"/>
      <c r="NA84" s="214"/>
      <c r="NB84" s="214"/>
      <c r="NC84" s="214"/>
      <c r="ND84" s="214"/>
      <c r="NE84" s="214"/>
      <c r="NF84" s="214"/>
      <c r="NG84" s="214"/>
      <c r="NH84" s="214"/>
      <c r="NI84" s="214"/>
      <c r="NJ84" s="214"/>
      <c r="NK84" s="214"/>
      <c r="NL84" s="214"/>
      <c r="NM84" s="214"/>
      <c r="NN84" s="214"/>
      <c r="NO84" s="214"/>
      <c r="NP84" s="214"/>
      <c r="NQ84" s="214"/>
      <c r="NR84" s="214"/>
      <c r="NS84" s="214"/>
      <c r="NT84" s="214"/>
      <c r="NU84" s="214"/>
      <c r="NV84" s="214"/>
      <c r="NW84" s="214"/>
      <c r="NX84" s="214"/>
      <c r="NY84" s="214"/>
      <c r="NZ84" s="214"/>
      <c r="OA84" s="214"/>
      <c r="OB84" s="214"/>
      <c r="OC84" s="214"/>
      <c r="OD84" s="214"/>
      <c r="OE84" s="214"/>
      <c r="OF84" s="214"/>
      <c r="OG84" s="214"/>
      <c r="OH84" s="214"/>
      <c r="OI84" s="214"/>
      <c r="OJ84" s="214"/>
      <c r="OK84" s="214"/>
      <c r="OL84" s="214"/>
      <c r="OM84" s="214"/>
      <c r="ON84" s="214"/>
      <c r="OO84" s="214"/>
      <c r="OP84" s="214"/>
      <c r="OQ84" s="214"/>
      <c r="OR84" s="214"/>
      <c r="OS84" s="214"/>
      <c r="OT84" s="214"/>
      <c r="OU84" s="214"/>
      <c r="OV84" s="214"/>
      <c r="OW84" s="214"/>
      <c r="OX84" s="214"/>
      <c r="OY84" s="214"/>
      <c r="OZ84" s="214"/>
      <c r="PA84" s="214"/>
      <c r="PB84" s="214"/>
      <c r="PC84" s="214"/>
      <c r="PD84" s="214"/>
      <c r="PE84" s="214"/>
      <c r="PF84" s="214"/>
      <c r="PG84" s="214"/>
      <c r="PH84" s="214"/>
      <c r="PI84" s="214"/>
      <c r="PJ84" s="214"/>
      <c r="PK84" s="214"/>
      <c r="PL84" s="214"/>
      <c r="PM84" s="214"/>
      <c r="PN84" s="214"/>
      <c r="PO84" s="214"/>
      <c r="PP84" s="214"/>
      <c r="PQ84" s="214"/>
      <c r="PR84" s="214"/>
      <c r="PS84" s="214"/>
      <c r="PT84" s="214"/>
      <c r="PU84" s="214"/>
      <c r="PV84" s="214"/>
      <c r="PW84" s="214"/>
      <c r="PX84" s="214"/>
      <c r="PY84" s="214"/>
      <c r="PZ84" s="214"/>
      <c r="QA84" s="214"/>
      <c r="QB84" s="214"/>
      <c r="QC84" s="214"/>
      <c r="QD84" s="214"/>
      <c r="QE84" s="214"/>
      <c r="QF84" s="214"/>
      <c r="QG84" s="214"/>
      <c r="QH84" s="214"/>
      <c r="QI84" s="214"/>
      <c r="QJ84" s="214"/>
      <c r="QK84" s="214"/>
      <c r="QL84" s="214"/>
      <c r="QM84" s="214"/>
      <c r="QN84" s="214"/>
      <c r="QO84" s="214"/>
      <c r="QP84" s="214"/>
      <c r="QQ84" s="214"/>
      <c r="QR84" s="214"/>
      <c r="QS84" s="214"/>
      <c r="QT84" s="214"/>
      <c r="QU84" s="214"/>
      <c r="QV84" s="214"/>
      <c r="QW84" s="214"/>
      <c r="QX84" s="214"/>
      <c r="QY84" s="214"/>
      <c r="QZ84" s="214"/>
      <c r="RA84" s="214"/>
      <c r="RB84" s="214"/>
      <c r="RC84" s="214"/>
      <c r="RD84" s="214"/>
      <c r="RE84" s="214"/>
      <c r="RF84" s="214"/>
      <c r="RG84" s="214"/>
      <c r="RH84" s="214"/>
      <c r="RI84" s="214"/>
      <c r="RJ84" s="214"/>
      <c r="RK84" s="214"/>
      <c r="RL84" s="214"/>
      <c r="RM84" s="214"/>
      <c r="RN84" s="214"/>
      <c r="RO84" s="214"/>
      <c r="RP84" s="214"/>
      <c r="RQ84" s="214"/>
      <c r="RR84" s="214"/>
      <c r="RS84" s="214"/>
      <c r="RT84" s="214"/>
      <c r="RU84" s="214"/>
      <c r="RV84" s="214"/>
      <c r="RW84" s="214"/>
      <c r="RX84" s="214"/>
      <c r="RY84" s="214"/>
      <c r="RZ84" s="214"/>
      <c r="SA84" s="214"/>
      <c r="SB84" s="214"/>
      <c r="SC84" s="214"/>
      <c r="SD84" s="214"/>
      <c r="SE84" s="214"/>
      <c r="SF84" s="214"/>
      <c r="SG84" s="214"/>
      <c r="SH84" s="214"/>
      <c r="SI84" s="214"/>
      <c r="SJ84" s="214"/>
      <c r="SK84" s="214"/>
      <c r="SL84" s="214"/>
      <c r="SM84" s="214"/>
      <c r="SN84" s="214"/>
      <c r="SO84" s="214"/>
      <c r="SP84" s="214"/>
      <c r="SQ84" s="214"/>
      <c r="SR84" s="214"/>
      <c r="SS84" s="214"/>
      <c r="ST84" s="214"/>
      <c r="SU84" s="214"/>
      <c r="SV84" s="214"/>
      <c r="SW84" s="214"/>
      <c r="SX84" s="214"/>
      <c r="SY84" s="214"/>
      <c r="SZ84" s="214"/>
      <c r="TA84" s="214"/>
      <c r="TB84" s="214"/>
      <c r="TC84" s="214"/>
      <c r="TD84" s="214"/>
      <c r="TE84" s="214"/>
      <c r="TF84" s="214"/>
      <c r="TG84" s="214"/>
      <c r="TH84" s="214"/>
    </row>
    <row r="85" spans="1:528" s="207" customFormat="1" ht="15" customHeight="1" x14ac:dyDescent="0.25">
      <c r="A85" s="214"/>
      <c r="B85" s="213"/>
      <c r="C85" s="216"/>
      <c r="D85" s="36"/>
      <c r="E85" s="37"/>
      <c r="F85" s="37"/>
      <c r="G85" s="37"/>
      <c r="H85" s="101"/>
      <c r="I85" s="134"/>
      <c r="J85" s="101"/>
      <c r="K85" s="73"/>
      <c r="L85" s="73"/>
      <c r="M85" s="73"/>
      <c r="N85" s="14"/>
      <c r="O85" s="15"/>
      <c r="P85" s="16"/>
      <c r="Q85" s="208" t="s">
        <v>245</v>
      </c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214"/>
      <c r="BT85" s="214"/>
      <c r="BU85" s="214"/>
      <c r="BV85" s="214"/>
      <c r="BW85" s="214"/>
      <c r="BX85" s="214"/>
      <c r="BY85" s="214"/>
      <c r="BZ85" s="214"/>
      <c r="CA85" s="214"/>
      <c r="CB85" s="214"/>
      <c r="CC85" s="214"/>
      <c r="CD85" s="214"/>
      <c r="CE85" s="214"/>
      <c r="CF85" s="214"/>
      <c r="CG85" s="214"/>
      <c r="CH85" s="214"/>
      <c r="CI85" s="214"/>
      <c r="CJ85" s="214"/>
      <c r="CK85" s="214"/>
      <c r="CL85" s="214"/>
      <c r="CM85" s="214"/>
      <c r="CN85" s="214"/>
      <c r="CO85" s="214"/>
      <c r="CP85" s="214"/>
      <c r="CQ85" s="214"/>
      <c r="CR85" s="214"/>
      <c r="CS85" s="214"/>
      <c r="CT85" s="214"/>
      <c r="CU85" s="214"/>
      <c r="CV85" s="214"/>
      <c r="CW85" s="214"/>
      <c r="CX85" s="214"/>
      <c r="CY85" s="214"/>
      <c r="CZ85" s="214"/>
      <c r="DA85" s="214"/>
      <c r="DB85" s="214"/>
      <c r="DC85" s="214"/>
      <c r="DD85" s="214"/>
      <c r="DE85" s="214"/>
      <c r="DF85" s="214"/>
      <c r="DG85" s="214"/>
      <c r="DH85" s="214"/>
      <c r="DI85" s="214"/>
      <c r="DJ85" s="214"/>
      <c r="DK85" s="214"/>
      <c r="DL85" s="214"/>
      <c r="DM85" s="214"/>
      <c r="DN85" s="214"/>
      <c r="DO85" s="214"/>
      <c r="DP85" s="214"/>
      <c r="DQ85" s="214"/>
      <c r="DR85" s="214"/>
      <c r="DS85" s="214"/>
      <c r="DT85" s="214"/>
      <c r="DU85" s="214"/>
      <c r="DV85" s="214"/>
      <c r="DW85" s="214"/>
      <c r="DX85" s="214"/>
      <c r="DY85" s="214"/>
      <c r="DZ85" s="214"/>
      <c r="EA85" s="214"/>
      <c r="EB85" s="214"/>
      <c r="EC85" s="214"/>
      <c r="ED85" s="214"/>
      <c r="EE85" s="214"/>
      <c r="EF85" s="214"/>
      <c r="EG85" s="214"/>
      <c r="EH85" s="214"/>
      <c r="EI85" s="214"/>
      <c r="EJ85" s="214"/>
      <c r="EK85" s="214"/>
      <c r="EL85" s="214"/>
      <c r="EM85" s="214"/>
      <c r="EN85" s="214"/>
      <c r="EO85" s="214"/>
      <c r="EP85" s="214"/>
      <c r="EQ85" s="214"/>
      <c r="ER85" s="214"/>
      <c r="ES85" s="214"/>
      <c r="ET85" s="214"/>
      <c r="EU85" s="214"/>
      <c r="EV85" s="214"/>
      <c r="EW85" s="214"/>
      <c r="EX85" s="214"/>
      <c r="EY85" s="214"/>
      <c r="EZ85" s="214"/>
      <c r="FA85" s="214"/>
      <c r="FB85" s="214"/>
      <c r="FC85" s="214"/>
      <c r="FD85" s="214"/>
      <c r="FE85" s="214"/>
      <c r="FF85" s="214"/>
      <c r="FG85" s="214"/>
      <c r="FH85" s="214"/>
      <c r="FI85" s="214"/>
      <c r="FJ85" s="214"/>
      <c r="FK85" s="214"/>
      <c r="FL85" s="214"/>
      <c r="FM85" s="214"/>
      <c r="FN85" s="214"/>
      <c r="FO85" s="214"/>
      <c r="FP85" s="214"/>
      <c r="FQ85" s="214"/>
      <c r="FR85" s="214"/>
      <c r="FS85" s="214"/>
      <c r="FT85" s="214"/>
      <c r="FU85" s="214"/>
      <c r="FV85" s="214"/>
      <c r="FW85" s="214"/>
      <c r="FX85" s="214"/>
      <c r="FY85" s="214"/>
      <c r="FZ85" s="214"/>
      <c r="GA85" s="214"/>
      <c r="GB85" s="214"/>
      <c r="GC85" s="214"/>
      <c r="GD85" s="214"/>
      <c r="GE85" s="214"/>
      <c r="GF85" s="214"/>
      <c r="GG85" s="214"/>
      <c r="GH85" s="214"/>
      <c r="GI85" s="214"/>
      <c r="GJ85" s="214"/>
      <c r="GK85" s="214"/>
      <c r="GL85" s="214"/>
      <c r="GM85" s="214"/>
      <c r="GN85" s="214"/>
      <c r="GO85" s="214"/>
      <c r="GP85" s="214"/>
      <c r="GQ85" s="214"/>
      <c r="GR85" s="214"/>
      <c r="GS85" s="214"/>
      <c r="GT85" s="214"/>
      <c r="GU85" s="214"/>
      <c r="GV85" s="214"/>
      <c r="GW85" s="214"/>
      <c r="GX85" s="214"/>
      <c r="GY85" s="214"/>
      <c r="GZ85" s="214"/>
      <c r="HA85" s="214"/>
      <c r="HB85" s="214"/>
      <c r="HC85" s="214"/>
      <c r="HD85" s="214"/>
      <c r="HE85" s="214"/>
      <c r="HF85" s="214"/>
      <c r="HG85" s="214"/>
      <c r="HH85" s="214"/>
      <c r="HI85" s="214"/>
      <c r="HJ85" s="214"/>
      <c r="HK85" s="214"/>
      <c r="HL85" s="214"/>
      <c r="HM85" s="214"/>
      <c r="HN85" s="214"/>
      <c r="HO85" s="214"/>
      <c r="HP85" s="214"/>
      <c r="HQ85" s="214"/>
      <c r="HR85" s="214"/>
      <c r="HS85" s="214"/>
      <c r="HT85" s="214"/>
      <c r="HU85" s="214"/>
      <c r="HV85" s="214"/>
      <c r="HW85" s="214"/>
      <c r="HX85" s="214"/>
      <c r="HY85" s="214"/>
      <c r="HZ85" s="214"/>
      <c r="IA85" s="214"/>
      <c r="IB85" s="214"/>
      <c r="IC85" s="214"/>
      <c r="ID85" s="214"/>
      <c r="IE85" s="214"/>
      <c r="IF85" s="214"/>
      <c r="IG85" s="214"/>
      <c r="IH85" s="214"/>
      <c r="II85" s="214"/>
      <c r="IJ85" s="214"/>
      <c r="IK85" s="214"/>
      <c r="IL85" s="214"/>
      <c r="IM85" s="214"/>
      <c r="IN85" s="214"/>
      <c r="IO85" s="214"/>
      <c r="IP85" s="214"/>
      <c r="IQ85" s="214"/>
      <c r="IR85" s="214"/>
      <c r="IS85" s="214"/>
      <c r="IT85" s="214"/>
      <c r="IU85" s="214"/>
      <c r="IV85" s="214"/>
      <c r="IW85" s="214"/>
      <c r="IX85" s="214"/>
      <c r="IY85" s="214"/>
      <c r="IZ85" s="214"/>
      <c r="JA85" s="214"/>
      <c r="JB85" s="214"/>
      <c r="JC85" s="214"/>
      <c r="JD85" s="214"/>
      <c r="JE85" s="214"/>
      <c r="JF85" s="214"/>
      <c r="JG85" s="214"/>
      <c r="JH85" s="214"/>
      <c r="JI85" s="214"/>
      <c r="JJ85" s="214"/>
      <c r="JK85" s="214"/>
      <c r="JL85" s="214"/>
      <c r="JM85" s="214"/>
      <c r="JN85" s="214"/>
      <c r="JO85" s="214"/>
      <c r="JP85" s="214"/>
      <c r="JQ85" s="214"/>
      <c r="JR85" s="214"/>
      <c r="JS85" s="214"/>
      <c r="JT85" s="214"/>
      <c r="JU85" s="214"/>
      <c r="JV85" s="214"/>
      <c r="JW85" s="214"/>
      <c r="JX85" s="214"/>
      <c r="JY85" s="214"/>
      <c r="JZ85" s="214"/>
      <c r="KA85" s="214"/>
      <c r="KB85" s="214"/>
      <c r="KC85" s="214"/>
      <c r="KD85" s="214"/>
      <c r="KE85" s="214"/>
      <c r="KF85" s="214"/>
      <c r="KG85" s="214"/>
      <c r="KH85" s="214"/>
      <c r="KI85" s="214"/>
      <c r="KJ85" s="214"/>
      <c r="KK85" s="214"/>
      <c r="KL85" s="214"/>
      <c r="KM85" s="214"/>
      <c r="KN85" s="214"/>
      <c r="KO85" s="214"/>
      <c r="KP85" s="214"/>
      <c r="KQ85" s="214"/>
      <c r="KR85" s="214"/>
      <c r="KS85" s="214"/>
      <c r="KT85" s="214"/>
      <c r="KU85" s="214"/>
      <c r="KV85" s="214"/>
      <c r="KW85" s="214"/>
      <c r="KX85" s="214"/>
      <c r="KY85" s="214"/>
      <c r="KZ85" s="214"/>
      <c r="LA85" s="214"/>
      <c r="LB85" s="214"/>
      <c r="LC85" s="214"/>
      <c r="LD85" s="214"/>
      <c r="LE85" s="214"/>
      <c r="LF85" s="214"/>
      <c r="LG85" s="214"/>
      <c r="LH85" s="214"/>
      <c r="LI85" s="214"/>
      <c r="LJ85" s="214"/>
      <c r="LK85" s="214"/>
      <c r="LL85" s="214"/>
      <c r="LM85" s="214"/>
      <c r="LN85" s="214"/>
      <c r="LO85" s="214"/>
      <c r="LP85" s="214"/>
      <c r="LQ85" s="214"/>
      <c r="LR85" s="214"/>
      <c r="LS85" s="214"/>
      <c r="LT85" s="214"/>
      <c r="LU85" s="214"/>
      <c r="LV85" s="214"/>
      <c r="LW85" s="214"/>
      <c r="LX85" s="214"/>
      <c r="LY85" s="214"/>
      <c r="LZ85" s="214"/>
      <c r="MA85" s="214"/>
      <c r="MB85" s="214"/>
      <c r="MC85" s="214"/>
      <c r="MD85" s="214"/>
      <c r="ME85" s="214"/>
      <c r="MF85" s="214"/>
      <c r="MG85" s="214"/>
      <c r="MH85" s="214"/>
      <c r="MI85" s="214"/>
      <c r="MJ85" s="214"/>
      <c r="MK85" s="214"/>
      <c r="ML85" s="214"/>
      <c r="MM85" s="214"/>
      <c r="MN85" s="214"/>
      <c r="MO85" s="214"/>
      <c r="MP85" s="214"/>
      <c r="MQ85" s="214"/>
      <c r="MR85" s="214"/>
      <c r="MS85" s="214"/>
      <c r="MT85" s="214"/>
      <c r="MU85" s="214"/>
      <c r="MV85" s="214"/>
      <c r="MW85" s="214"/>
      <c r="MX85" s="214"/>
      <c r="MY85" s="214"/>
      <c r="MZ85" s="214"/>
      <c r="NA85" s="214"/>
      <c r="NB85" s="214"/>
      <c r="NC85" s="214"/>
      <c r="ND85" s="214"/>
      <c r="NE85" s="214"/>
      <c r="NF85" s="214"/>
      <c r="NG85" s="214"/>
      <c r="NH85" s="214"/>
      <c r="NI85" s="214"/>
      <c r="NJ85" s="214"/>
      <c r="NK85" s="214"/>
      <c r="NL85" s="214"/>
      <c r="NM85" s="214"/>
      <c r="NN85" s="214"/>
      <c r="NO85" s="214"/>
      <c r="NP85" s="214"/>
      <c r="NQ85" s="214"/>
      <c r="NR85" s="214"/>
      <c r="NS85" s="214"/>
      <c r="NT85" s="214"/>
      <c r="NU85" s="214"/>
      <c r="NV85" s="214"/>
      <c r="NW85" s="214"/>
      <c r="NX85" s="214"/>
      <c r="NY85" s="214"/>
      <c r="NZ85" s="214"/>
      <c r="OA85" s="214"/>
      <c r="OB85" s="214"/>
      <c r="OC85" s="214"/>
      <c r="OD85" s="214"/>
      <c r="OE85" s="214"/>
      <c r="OF85" s="214"/>
      <c r="OG85" s="214"/>
      <c r="OH85" s="214"/>
      <c r="OI85" s="214"/>
      <c r="OJ85" s="214"/>
      <c r="OK85" s="214"/>
      <c r="OL85" s="214"/>
      <c r="OM85" s="214"/>
      <c r="ON85" s="214"/>
      <c r="OO85" s="214"/>
      <c r="OP85" s="214"/>
      <c r="OQ85" s="214"/>
      <c r="OR85" s="214"/>
      <c r="OS85" s="214"/>
      <c r="OT85" s="214"/>
      <c r="OU85" s="214"/>
      <c r="OV85" s="214"/>
      <c r="OW85" s="214"/>
      <c r="OX85" s="214"/>
      <c r="OY85" s="214"/>
      <c r="OZ85" s="214"/>
      <c r="PA85" s="214"/>
      <c r="PB85" s="214"/>
      <c r="PC85" s="214"/>
      <c r="PD85" s="214"/>
      <c r="PE85" s="214"/>
      <c r="PF85" s="214"/>
      <c r="PG85" s="214"/>
      <c r="PH85" s="214"/>
      <c r="PI85" s="214"/>
      <c r="PJ85" s="214"/>
      <c r="PK85" s="214"/>
      <c r="PL85" s="214"/>
      <c r="PM85" s="214"/>
      <c r="PN85" s="214"/>
      <c r="PO85" s="214"/>
      <c r="PP85" s="214"/>
      <c r="PQ85" s="214"/>
      <c r="PR85" s="214"/>
      <c r="PS85" s="214"/>
      <c r="PT85" s="214"/>
      <c r="PU85" s="214"/>
      <c r="PV85" s="214"/>
      <c r="PW85" s="214"/>
      <c r="PX85" s="214"/>
      <c r="PY85" s="214"/>
      <c r="PZ85" s="214"/>
      <c r="QA85" s="214"/>
      <c r="QB85" s="214"/>
      <c r="QC85" s="214"/>
      <c r="QD85" s="214"/>
      <c r="QE85" s="214"/>
      <c r="QF85" s="214"/>
      <c r="QG85" s="214"/>
      <c r="QH85" s="214"/>
      <c r="QI85" s="214"/>
      <c r="QJ85" s="214"/>
      <c r="QK85" s="214"/>
      <c r="QL85" s="214"/>
      <c r="QM85" s="214"/>
      <c r="QN85" s="214"/>
      <c r="QO85" s="214"/>
      <c r="QP85" s="214"/>
      <c r="QQ85" s="214"/>
      <c r="QR85" s="214"/>
      <c r="QS85" s="214"/>
      <c r="QT85" s="214"/>
      <c r="QU85" s="214"/>
      <c r="QV85" s="214"/>
      <c r="QW85" s="214"/>
      <c r="QX85" s="214"/>
      <c r="QY85" s="214"/>
      <c r="QZ85" s="214"/>
      <c r="RA85" s="214"/>
      <c r="RB85" s="214"/>
      <c r="RC85" s="214"/>
      <c r="RD85" s="214"/>
      <c r="RE85" s="214"/>
      <c r="RF85" s="214"/>
      <c r="RG85" s="214"/>
      <c r="RH85" s="214"/>
      <c r="RI85" s="214"/>
      <c r="RJ85" s="214"/>
      <c r="RK85" s="214"/>
      <c r="RL85" s="214"/>
      <c r="RM85" s="214"/>
      <c r="RN85" s="214"/>
      <c r="RO85" s="214"/>
      <c r="RP85" s="214"/>
      <c r="RQ85" s="214"/>
      <c r="RR85" s="214"/>
      <c r="RS85" s="214"/>
      <c r="RT85" s="214"/>
      <c r="RU85" s="214"/>
      <c r="RV85" s="214"/>
      <c r="RW85" s="214"/>
      <c r="RX85" s="214"/>
      <c r="RY85" s="214"/>
      <c r="RZ85" s="214"/>
      <c r="SA85" s="214"/>
      <c r="SB85" s="214"/>
      <c r="SC85" s="214"/>
      <c r="SD85" s="214"/>
      <c r="SE85" s="214"/>
      <c r="SF85" s="214"/>
      <c r="SG85" s="214"/>
      <c r="SH85" s="214"/>
      <c r="SI85" s="214"/>
      <c r="SJ85" s="214"/>
      <c r="SK85" s="214"/>
      <c r="SL85" s="214"/>
      <c r="SM85" s="214"/>
      <c r="SN85" s="214"/>
      <c r="SO85" s="214"/>
      <c r="SP85" s="214"/>
      <c r="SQ85" s="214"/>
      <c r="SR85" s="214"/>
      <c r="SS85" s="214"/>
      <c r="ST85" s="214"/>
      <c r="SU85" s="214"/>
      <c r="SV85" s="214"/>
      <c r="SW85" s="214"/>
      <c r="SX85" s="214"/>
      <c r="SY85" s="214"/>
      <c r="SZ85" s="214"/>
      <c r="TA85" s="214"/>
      <c r="TB85" s="214"/>
      <c r="TC85" s="214"/>
      <c r="TD85" s="214"/>
      <c r="TE85" s="214"/>
      <c r="TF85" s="214"/>
      <c r="TG85" s="214"/>
      <c r="TH85" s="214"/>
    </row>
    <row r="86" spans="1:528" s="72" customFormat="1" ht="15" customHeight="1" x14ac:dyDescent="0.2">
      <c r="A86" s="214"/>
      <c r="B86" s="213"/>
      <c r="C86" s="44"/>
      <c r="D86" s="47"/>
      <c r="E86" s="30"/>
      <c r="F86" s="30"/>
      <c r="G86" s="30"/>
      <c r="H86" s="102"/>
      <c r="I86" s="134"/>
      <c r="J86" s="101"/>
      <c r="K86" s="73"/>
      <c r="L86" s="73"/>
      <c r="M86" s="73"/>
      <c r="N86" s="14"/>
      <c r="O86" s="15"/>
      <c r="P86" s="16"/>
      <c r="Q86" s="206" t="s">
        <v>64</v>
      </c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  <c r="BI86" s="214"/>
      <c r="BJ86" s="214"/>
      <c r="BK86" s="214"/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214"/>
      <c r="BY86" s="214"/>
      <c r="BZ86" s="214"/>
      <c r="CA86" s="214"/>
      <c r="CB86" s="214"/>
      <c r="CC86" s="214"/>
      <c r="CD86" s="214"/>
      <c r="CE86" s="214"/>
      <c r="CF86" s="214"/>
      <c r="CG86" s="214"/>
      <c r="CH86" s="214"/>
      <c r="CI86" s="214"/>
      <c r="CJ86" s="214"/>
      <c r="CK86" s="214"/>
      <c r="CL86" s="214"/>
      <c r="CM86" s="214"/>
      <c r="CN86" s="214"/>
      <c r="CO86" s="214"/>
      <c r="CP86" s="214"/>
      <c r="CQ86" s="214"/>
      <c r="CR86" s="214"/>
      <c r="CS86" s="214"/>
      <c r="CT86" s="214"/>
      <c r="CU86" s="214"/>
      <c r="CV86" s="214"/>
      <c r="CW86" s="214"/>
      <c r="CX86" s="214"/>
      <c r="CY86" s="214"/>
      <c r="CZ86" s="214"/>
      <c r="DA86" s="214"/>
      <c r="DB86" s="214"/>
      <c r="DC86" s="214"/>
      <c r="DD86" s="214"/>
      <c r="DE86" s="214"/>
      <c r="DF86" s="214"/>
      <c r="DG86" s="214"/>
      <c r="DH86" s="214"/>
      <c r="DI86" s="214"/>
      <c r="DJ86" s="214"/>
      <c r="DK86" s="214"/>
      <c r="DL86" s="214"/>
      <c r="DM86" s="214"/>
      <c r="DN86" s="214"/>
      <c r="DO86" s="214"/>
      <c r="DP86" s="214"/>
      <c r="DQ86" s="214"/>
      <c r="DR86" s="214"/>
      <c r="DS86" s="214"/>
      <c r="DT86" s="214"/>
      <c r="DU86" s="214"/>
      <c r="DV86" s="214"/>
      <c r="DW86" s="214"/>
      <c r="DX86" s="214"/>
      <c r="DY86" s="214"/>
      <c r="DZ86" s="214"/>
      <c r="EA86" s="214"/>
      <c r="EB86" s="214"/>
      <c r="EC86" s="214"/>
      <c r="ED86" s="214"/>
      <c r="EE86" s="214"/>
      <c r="EF86" s="214"/>
      <c r="EG86" s="214"/>
      <c r="EH86" s="214"/>
      <c r="EI86" s="214"/>
      <c r="EJ86" s="214"/>
      <c r="EK86" s="214"/>
      <c r="EL86" s="214"/>
      <c r="EM86" s="214"/>
      <c r="EN86" s="214"/>
      <c r="EO86" s="214"/>
      <c r="EP86" s="214"/>
      <c r="EQ86" s="214"/>
      <c r="ER86" s="214"/>
      <c r="ES86" s="214"/>
      <c r="ET86" s="214"/>
      <c r="EU86" s="214"/>
      <c r="EV86" s="214"/>
      <c r="EW86" s="214"/>
      <c r="EX86" s="214"/>
      <c r="EY86" s="214"/>
      <c r="EZ86" s="214"/>
      <c r="FA86" s="214"/>
      <c r="FB86" s="214"/>
      <c r="FC86" s="214"/>
      <c r="FD86" s="214"/>
      <c r="FE86" s="214"/>
      <c r="FF86" s="214"/>
      <c r="FG86" s="214"/>
      <c r="FH86" s="214"/>
      <c r="FI86" s="214"/>
      <c r="FJ86" s="214"/>
      <c r="FK86" s="214"/>
      <c r="FL86" s="214"/>
      <c r="FM86" s="214"/>
      <c r="FN86" s="214"/>
      <c r="FO86" s="214"/>
      <c r="FP86" s="214"/>
      <c r="FQ86" s="214"/>
      <c r="FR86" s="214"/>
      <c r="FS86" s="214"/>
      <c r="FT86" s="214"/>
      <c r="FU86" s="214"/>
      <c r="FV86" s="214"/>
      <c r="FW86" s="214"/>
      <c r="FX86" s="214"/>
      <c r="FY86" s="214"/>
      <c r="FZ86" s="214"/>
      <c r="GA86" s="214"/>
      <c r="GB86" s="214"/>
      <c r="GC86" s="214"/>
      <c r="GD86" s="214"/>
      <c r="GE86" s="214"/>
      <c r="GF86" s="214"/>
      <c r="GG86" s="214"/>
      <c r="GH86" s="214"/>
      <c r="GI86" s="214"/>
      <c r="GJ86" s="214"/>
      <c r="GK86" s="214"/>
      <c r="GL86" s="214"/>
      <c r="GM86" s="214"/>
      <c r="GN86" s="214"/>
      <c r="GO86" s="214"/>
      <c r="GP86" s="214"/>
      <c r="GQ86" s="214"/>
      <c r="GR86" s="214"/>
      <c r="GS86" s="214"/>
      <c r="GT86" s="214"/>
      <c r="GU86" s="214"/>
      <c r="GV86" s="214"/>
      <c r="GW86" s="214"/>
      <c r="GX86" s="214"/>
      <c r="GY86" s="214"/>
      <c r="GZ86" s="214"/>
      <c r="HA86" s="214"/>
      <c r="HB86" s="214"/>
      <c r="HC86" s="214"/>
      <c r="HD86" s="214"/>
      <c r="HE86" s="214"/>
      <c r="HF86" s="214"/>
      <c r="HG86" s="214"/>
      <c r="HH86" s="214"/>
      <c r="HI86" s="214"/>
      <c r="HJ86" s="214"/>
      <c r="HK86" s="214"/>
      <c r="HL86" s="214"/>
      <c r="HM86" s="214"/>
      <c r="HN86" s="214"/>
      <c r="HO86" s="214"/>
      <c r="HP86" s="214"/>
      <c r="HQ86" s="214"/>
      <c r="HR86" s="214"/>
      <c r="HS86" s="214"/>
      <c r="HT86" s="214"/>
      <c r="HU86" s="214"/>
      <c r="HV86" s="214"/>
      <c r="HW86" s="214"/>
      <c r="HX86" s="214"/>
      <c r="HY86" s="214"/>
      <c r="HZ86" s="214"/>
      <c r="IA86" s="214"/>
      <c r="IB86" s="214"/>
      <c r="IC86" s="214"/>
      <c r="ID86" s="214"/>
      <c r="IE86" s="214"/>
      <c r="IF86" s="214"/>
      <c r="IG86" s="214"/>
      <c r="IH86" s="214"/>
      <c r="II86" s="214"/>
      <c r="IJ86" s="214"/>
      <c r="IK86" s="214"/>
      <c r="IL86" s="214"/>
      <c r="IM86" s="214"/>
      <c r="IN86" s="214"/>
      <c r="IO86" s="214"/>
      <c r="IP86" s="214"/>
      <c r="IQ86" s="214"/>
      <c r="IR86" s="214"/>
      <c r="IS86" s="214"/>
      <c r="IT86" s="214"/>
      <c r="IU86" s="214"/>
      <c r="IV86" s="214"/>
      <c r="IW86" s="214"/>
      <c r="IX86" s="214"/>
      <c r="IY86" s="214"/>
      <c r="IZ86" s="214"/>
      <c r="JA86" s="214"/>
      <c r="JB86" s="214"/>
      <c r="JC86" s="214"/>
      <c r="JD86" s="214"/>
      <c r="JE86" s="214"/>
      <c r="JF86" s="214"/>
      <c r="JG86" s="214"/>
      <c r="JH86" s="214"/>
      <c r="JI86" s="214"/>
      <c r="JJ86" s="214"/>
      <c r="JK86" s="214"/>
      <c r="JL86" s="214"/>
      <c r="JM86" s="214"/>
      <c r="JN86" s="214"/>
      <c r="JO86" s="214"/>
      <c r="JP86" s="214"/>
      <c r="JQ86" s="214"/>
      <c r="JR86" s="214"/>
      <c r="JS86" s="214"/>
      <c r="JT86" s="214"/>
      <c r="JU86" s="214"/>
      <c r="JV86" s="214"/>
      <c r="JW86" s="214"/>
      <c r="JX86" s="214"/>
      <c r="JY86" s="214"/>
      <c r="JZ86" s="214"/>
      <c r="KA86" s="214"/>
      <c r="KB86" s="214"/>
      <c r="KC86" s="214"/>
      <c r="KD86" s="214"/>
      <c r="KE86" s="214"/>
      <c r="KF86" s="214"/>
      <c r="KG86" s="214"/>
      <c r="KH86" s="214"/>
      <c r="KI86" s="214"/>
      <c r="KJ86" s="214"/>
      <c r="KK86" s="214"/>
      <c r="KL86" s="214"/>
      <c r="KM86" s="214"/>
      <c r="KN86" s="214"/>
      <c r="KO86" s="214"/>
      <c r="KP86" s="214"/>
      <c r="KQ86" s="214"/>
      <c r="KR86" s="214"/>
      <c r="KS86" s="214"/>
      <c r="KT86" s="214"/>
      <c r="KU86" s="214"/>
      <c r="KV86" s="214"/>
      <c r="KW86" s="214"/>
      <c r="KX86" s="214"/>
      <c r="KY86" s="214"/>
      <c r="KZ86" s="214"/>
      <c r="LA86" s="214"/>
      <c r="LB86" s="214"/>
      <c r="LC86" s="214"/>
      <c r="LD86" s="214"/>
      <c r="LE86" s="214"/>
      <c r="LF86" s="214"/>
      <c r="LG86" s="214"/>
      <c r="LH86" s="214"/>
      <c r="LI86" s="214"/>
      <c r="LJ86" s="214"/>
      <c r="LK86" s="214"/>
      <c r="LL86" s="214"/>
      <c r="LM86" s="214"/>
      <c r="LN86" s="214"/>
      <c r="LO86" s="214"/>
      <c r="LP86" s="214"/>
      <c r="LQ86" s="214"/>
      <c r="LR86" s="214"/>
      <c r="LS86" s="214"/>
      <c r="LT86" s="214"/>
      <c r="LU86" s="214"/>
      <c r="LV86" s="214"/>
      <c r="LW86" s="214"/>
      <c r="LX86" s="214"/>
      <c r="LY86" s="214"/>
      <c r="LZ86" s="214"/>
      <c r="MA86" s="214"/>
      <c r="MB86" s="214"/>
      <c r="MC86" s="214"/>
      <c r="MD86" s="214"/>
      <c r="ME86" s="214"/>
      <c r="MF86" s="214"/>
      <c r="MG86" s="214"/>
      <c r="MH86" s="214"/>
      <c r="MI86" s="214"/>
      <c r="MJ86" s="214"/>
      <c r="MK86" s="214"/>
      <c r="ML86" s="214"/>
      <c r="MM86" s="214"/>
      <c r="MN86" s="214"/>
      <c r="MO86" s="214"/>
      <c r="MP86" s="214"/>
      <c r="MQ86" s="214"/>
      <c r="MR86" s="214"/>
      <c r="MS86" s="214"/>
      <c r="MT86" s="214"/>
      <c r="MU86" s="214"/>
      <c r="MV86" s="214"/>
      <c r="MW86" s="214"/>
      <c r="MX86" s="214"/>
      <c r="MY86" s="214"/>
      <c r="MZ86" s="214"/>
      <c r="NA86" s="214"/>
      <c r="NB86" s="214"/>
      <c r="NC86" s="214"/>
      <c r="ND86" s="214"/>
      <c r="NE86" s="214"/>
      <c r="NF86" s="214"/>
      <c r="NG86" s="214"/>
      <c r="NH86" s="214"/>
      <c r="NI86" s="214"/>
      <c r="NJ86" s="214"/>
      <c r="NK86" s="214"/>
      <c r="NL86" s="214"/>
      <c r="NM86" s="214"/>
      <c r="NN86" s="214"/>
      <c r="NO86" s="214"/>
      <c r="NP86" s="214"/>
      <c r="NQ86" s="214"/>
      <c r="NR86" s="214"/>
      <c r="NS86" s="214"/>
      <c r="NT86" s="214"/>
      <c r="NU86" s="214"/>
      <c r="NV86" s="214"/>
      <c r="NW86" s="214"/>
      <c r="NX86" s="214"/>
      <c r="NY86" s="214"/>
      <c r="NZ86" s="214"/>
      <c r="OA86" s="214"/>
      <c r="OB86" s="214"/>
      <c r="OC86" s="214"/>
      <c r="OD86" s="214"/>
      <c r="OE86" s="214"/>
      <c r="OF86" s="214"/>
      <c r="OG86" s="214"/>
      <c r="OH86" s="214"/>
      <c r="OI86" s="214"/>
      <c r="OJ86" s="214"/>
      <c r="OK86" s="214"/>
      <c r="OL86" s="214"/>
      <c r="OM86" s="214"/>
      <c r="ON86" s="214"/>
      <c r="OO86" s="214"/>
      <c r="OP86" s="214"/>
      <c r="OQ86" s="214"/>
      <c r="OR86" s="214"/>
      <c r="OS86" s="214"/>
      <c r="OT86" s="214"/>
      <c r="OU86" s="214"/>
      <c r="OV86" s="214"/>
      <c r="OW86" s="214"/>
      <c r="OX86" s="214"/>
      <c r="OY86" s="214"/>
      <c r="OZ86" s="214"/>
      <c r="PA86" s="214"/>
      <c r="PB86" s="214"/>
      <c r="PC86" s="214"/>
      <c r="PD86" s="214"/>
      <c r="PE86" s="214"/>
      <c r="PF86" s="214"/>
      <c r="PG86" s="214"/>
      <c r="PH86" s="214"/>
      <c r="PI86" s="214"/>
      <c r="PJ86" s="214"/>
      <c r="PK86" s="214"/>
      <c r="PL86" s="214"/>
      <c r="PM86" s="214"/>
      <c r="PN86" s="214"/>
      <c r="PO86" s="214"/>
      <c r="PP86" s="214"/>
      <c r="PQ86" s="214"/>
      <c r="PR86" s="214"/>
      <c r="PS86" s="214"/>
      <c r="PT86" s="214"/>
      <c r="PU86" s="214"/>
      <c r="PV86" s="214"/>
      <c r="PW86" s="214"/>
      <c r="PX86" s="214"/>
      <c r="PY86" s="214"/>
      <c r="PZ86" s="214"/>
      <c r="QA86" s="214"/>
      <c r="QB86" s="214"/>
      <c r="QC86" s="214"/>
      <c r="QD86" s="214"/>
      <c r="QE86" s="214"/>
      <c r="QF86" s="214"/>
      <c r="QG86" s="214"/>
      <c r="QH86" s="214"/>
      <c r="QI86" s="214"/>
      <c r="QJ86" s="214"/>
      <c r="QK86" s="214"/>
      <c r="QL86" s="214"/>
      <c r="QM86" s="214"/>
      <c r="QN86" s="214"/>
      <c r="QO86" s="214"/>
      <c r="QP86" s="214"/>
      <c r="QQ86" s="214"/>
      <c r="QR86" s="214"/>
      <c r="QS86" s="214"/>
      <c r="QT86" s="214"/>
      <c r="QU86" s="214"/>
      <c r="QV86" s="214"/>
      <c r="QW86" s="214"/>
      <c r="QX86" s="214"/>
      <c r="QY86" s="214"/>
      <c r="QZ86" s="214"/>
      <c r="RA86" s="214"/>
      <c r="RB86" s="214"/>
      <c r="RC86" s="214"/>
      <c r="RD86" s="214"/>
      <c r="RE86" s="214"/>
      <c r="RF86" s="214"/>
      <c r="RG86" s="214"/>
      <c r="RH86" s="214"/>
      <c r="RI86" s="214"/>
      <c r="RJ86" s="214"/>
      <c r="RK86" s="214"/>
      <c r="RL86" s="214"/>
      <c r="RM86" s="214"/>
      <c r="RN86" s="214"/>
      <c r="RO86" s="214"/>
      <c r="RP86" s="214"/>
      <c r="RQ86" s="214"/>
      <c r="RR86" s="214"/>
      <c r="RS86" s="214"/>
      <c r="RT86" s="214"/>
      <c r="RU86" s="214"/>
      <c r="RV86" s="214"/>
      <c r="RW86" s="214"/>
      <c r="RX86" s="214"/>
      <c r="RY86" s="214"/>
      <c r="RZ86" s="214"/>
      <c r="SA86" s="214"/>
      <c r="SB86" s="214"/>
      <c r="SC86" s="214"/>
      <c r="SD86" s="214"/>
      <c r="SE86" s="214"/>
      <c r="SF86" s="214"/>
      <c r="SG86" s="214"/>
      <c r="SH86" s="214"/>
      <c r="SI86" s="214"/>
      <c r="SJ86" s="214"/>
      <c r="SK86" s="214"/>
      <c r="SL86" s="214"/>
      <c r="SM86" s="214"/>
      <c r="SN86" s="214"/>
      <c r="SO86" s="214"/>
      <c r="SP86" s="214"/>
      <c r="SQ86" s="214"/>
      <c r="SR86" s="214"/>
      <c r="SS86" s="214"/>
      <c r="ST86" s="214"/>
      <c r="SU86" s="214"/>
      <c r="SV86" s="214"/>
      <c r="SW86" s="214"/>
      <c r="SX86" s="214"/>
      <c r="SY86" s="214"/>
      <c r="SZ86" s="214"/>
      <c r="TA86" s="214"/>
      <c r="TB86" s="214"/>
      <c r="TC86" s="214"/>
      <c r="TD86" s="214"/>
      <c r="TE86" s="214"/>
      <c r="TF86" s="214"/>
      <c r="TG86" s="214"/>
      <c r="TH86" s="214"/>
    </row>
    <row r="87" spans="1:528" s="185" customFormat="1" ht="15" customHeight="1" thickBot="1" x14ac:dyDescent="0.3">
      <c r="A87" s="214"/>
      <c r="B87" s="213"/>
      <c r="C87" s="31"/>
      <c r="D87" s="81"/>
      <c r="E87" s="32"/>
      <c r="F87" s="32"/>
      <c r="G87" s="32"/>
      <c r="H87" s="99"/>
      <c r="I87" s="134"/>
      <c r="J87" s="101"/>
      <c r="K87" s="73"/>
      <c r="L87" s="73"/>
      <c r="M87" s="73"/>
      <c r="N87" s="18"/>
      <c r="O87" s="19"/>
      <c r="P87" s="20"/>
      <c r="Q87" s="116" t="s">
        <v>42</v>
      </c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4"/>
      <c r="CH87" s="214"/>
      <c r="CI87" s="214"/>
      <c r="CJ87" s="214"/>
      <c r="CK87" s="214"/>
      <c r="CL87" s="214"/>
      <c r="CM87" s="214"/>
      <c r="CN87" s="214"/>
      <c r="CO87" s="214"/>
      <c r="CP87" s="214"/>
      <c r="CQ87" s="214"/>
      <c r="CR87" s="214"/>
      <c r="CS87" s="214"/>
      <c r="CT87" s="214"/>
      <c r="CU87" s="214"/>
      <c r="CV87" s="214"/>
      <c r="CW87" s="214"/>
      <c r="CX87" s="214"/>
      <c r="CY87" s="214"/>
      <c r="CZ87" s="214"/>
      <c r="DA87" s="214"/>
      <c r="DB87" s="214"/>
      <c r="DC87" s="214"/>
      <c r="DD87" s="214"/>
      <c r="DE87" s="214"/>
      <c r="DF87" s="214"/>
      <c r="DG87" s="214"/>
      <c r="DH87" s="214"/>
      <c r="DI87" s="214"/>
      <c r="DJ87" s="214"/>
      <c r="DK87" s="214"/>
      <c r="DL87" s="214"/>
      <c r="DM87" s="214"/>
      <c r="DN87" s="214"/>
      <c r="DO87" s="214"/>
      <c r="DP87" s="214"/>
      <c r="DQ87" s="214"/>
      <c r="DR87" s="214"/>
      <c r="DS87" s="214"/>
      <c r="DT87" s="214"/>
      <c r="DU87" s="214"/>
      <c r="DV87" s="214"/>
      <c r="DW87" s="214"/>
      <c r="DX87" s="214"/>
      <c r="DY87" s="214"/>
      <c r="DZ87" s="214"/>
      <c r="EA87" s="214"/>
      <c r="EB87" s="214"/>
      <c r="EC87" s="214"/>
      <c r="ED87" s="214"/>
      <c r="EE87" s="214"/>
      <c r="EF87" s="214"/>
      <c r="EG87" s="214"/>
      <c r="EH87" s="214"/>
      <c r="EI87" s="214"/>
      <c r="EJ87" s="214"/>
      <c r="EK87" s="214"/>
      <c r="EL87" s="214"/>
      <c r="EM87" s="214"/>
      <c r="EN87" s="214"/>
      <c r="EO87" s="214"/>
      <c r="EP87" s="214"/>
      <c r="EQ87" s="214"/>
      <c r="ER87" s="214"/>
      <c r="ES87" s="214"/>
      <c r="ET87" s="214"/>
      <c r="EU87" s="214"/>
      <c r="EV87" s="214"/>
      <c r="EW87" s="214"/>
      <c r="EX87" s="214"/>
      <c r="EY87" s="214"/>
      <c r="EZ87" s="214"/>
      <c r="FA87" s="214"/>
      <c r="FB87" s="214"/>
      <c r="FC87" s="214"/>
      <c r="FD87" s="214"/>
      <c r="FE87" s="214"/>
      <c r="FF87" s="214"/>
      <c r="FG87" s="214"/>
      <c r="FH87" s="214"/>
      <c r="FI87" s="214"/>
      <c r="FJ87" s="214"/>
      <c r="FK87" s="214"/>
      <c r="FL87" s="214"/>
      <c r="FM87" s="214"/>
      <c r="FN87" s="214"/>
      <c r="FO87" s="214"/>
      <c r="FP87" s="214"/>
      <c r="FQ87" s="214"/>
      <c r="FR87" s="214"/>
      <c r="FS87" s="214"/>
      <c r="FT87" s="214"/>
      <c r="FU87" s="214"/>
      <c r="FV87" s="214"/>
      <c r="FW87" s="214"/>
      <c r="FX87" s="214"/>
      <c r="FY87" s="214"/>
      <c r="FZ87" s="214"/>
      <c r="GA87" s="214"/>
      <c r="GB87" s="214"/>
      <c r="GC87" s="214"/>
      <c r="GD87" s="214"/>
      <c r="GE87" s="214"/>
      <c r="GF87" s="214"/>
      <c r="GG87" s="214"/>
      <c r="GH87" s="214"/>
      <c r="GI87" s="214"/>
      <c r="GJ87" s="214"/>
      <c r="GK87" s="214"/>
      <c r="GL87" s="214"/>
      <c r="GM87" s="214"/>
      <c r="GN87" s="214"/>
      <c r="GO87" s="214"/>
      <c r="GP87" s="214"/>
      <c r="GQ87" s="214"/>
      <c r="GR87" s="214"/>
      <c r="GS87" s="214"/>
      <c r="GT87" s="214"/>
      <c r="GU87" s="214"/>
      <c r="GV87" s="214"/>
      <c r="GW87" s="214"/>
      <c r="GX87" s="214"/>
      <c r="GY87" s="214"/>
      <c r="GZ87" s="214"/>
      <c r="HA87" s="214"/>
      <c r="HB87" s="214"/>
      <c r="HC87" s="214"/>
      <c r="HD87" s="214"/>
      <c r="HE87" s="214"/>
      <c r="HF87" s="214"/>
      <c r="HG87" s="214"/>
      <c r="HH87" s="214"/>
      <c r="HI87" s="214"/>
      <c r="HJ87" s="214"/>
      <c r="HK87" s="214"/>
      <c r="HL87" s="214"/>
      <c r="HM87" s="214"/>
      <c r="HN87" s="214"/>
      <c r="HO87" s="214"/>
      <c r="HP87" s="214"/>
      <c r="HQ87" s="214"/>
      <c r="HR87" s="214"/>
      <c r="HS87" s="214"/>
      <c r="HT87" s="214"/>
      <c r="HU87" s="214"/>
      <c r="HV87" s="214"/>
      <c r="HW87" s="214"/>
      <c r="HX87" s="214"/>
      <c r="HY87" s="214"/>
      <c r="HZ87" s="214"/>
      <c r="IA87" s="214"/>
      <c r="IB87" s="214"/>
      <c r="IC87" s="214"/>
      <c r="ID87" s="214"/>
      <c r="IE87" s="214"/>
      <c r="IF87" s="214"/>
      <c r="IG87" s="214"/>
      <c r="IH87" s="214"/>
      <c r="II87" s="214"/>
      <c r="IJ87" s="214"/>
      <c r="IK87" s="214"/>
      <c r="IL87" s="214"/>
      <c r="IM87" s="214"/>
      <c r="IN87" s="214"/>
      <c r="IO87" s="214"/>
      <c r="IP87" s="214"/>
      <c r="IQ87" s="214"/>
      <c r="IR87" s="214"/>
      <c r="IS87" s="214"/>
      <c r="IT87" s="214"/>
      <c r="IU87" s="214"/>
      <c r="IV87" s="214"/>
      <c r="IW87" s="214"/>
      <c r="IX87" s="214"/>
      <c r="IY87" s="214"/>
      <c r="IZ87" s="214"/>
      <c r="JA87" s="214"/>
      <c r="JB87" s="214"/>
      <c r="JC87" s="214"/>
      <c r="JD87" s="214"/>
      <c r="JE87" s="214"/>
      <c r="JF87" s="214"/>
      <c r="JG87" s="214"/>
      <c r="JH87" s="214"/>
      <c r="JI87" s="214"/>
      <c r="JJ87" s="214"/>
      <c r="JK87" s="214"/>
      <c r="JL87" s="214"/>
      <c r="JM87" s="214"/>
      <c r="JN87" s="214"/>
      <c r="JO87" s="214"/>
      <c r="JP87" s="214"/>
      <c r="JQ87" s="214"/>
      <c r="JR87" s="214"/>
      <c r="JS87" s="214"/>
      <c r="JT87" s="214"/>
      <c r="JU87" s="214"/>
      <c r="JV87" s="214"/>
      <c r="JW87" s="214"/>
      <c r="JX87" s="214"/>
      <c r="JY87" s="214"/>
      <c r="JZ87" s="214"/>
      <c r="KA87" s="214"/>
      <c r="KB87" s="214"/>
      <c r="KC87" s="214"/>
      <c r="KD87" s="214"/>
      <c r="KE87" s="214"/>
      <c r="KF87" s="214"/>
      <c r="KG87" s="214"/>
      <c r="KH87" s="214"/>
      <c r="KI87" s="214"/>
      <c r="KJ87" s="214"/>
      <c r="KK87" s="214"/>
      <c r="KL87" s="214"/>
      <c r="KM87" s="214"/>
      <c r="KN87" s="214"/>
      <c r="KO87" s="214"/>
      <c r="KP87" s="214"/>
      <c r="KQ87" s="214"/>
      <c r="KR87" s="214"/>
      <c r="KS87" s="214"/>
      <c r="KT87" s="214"/>
      <c r="KU87" s="214"/>
      <c r="KV87" s="214"/>
      <c r="KW87" s="214"/>
      <c r="KX87" s="214"/>
      <c r="KY87" s="214"/>
      <c r="KZ87" s="214"/>
      <c r="LA87" s="214"/>
      <c r="LB87" s="214"/>
      <c r="LC87" s="214"/>
      <c r="LD87" s="214"/>
      <c r="LE87" s="214"/>
      <c r="LF87" s="214"/>
      <c r="LG87" s="214"/>
      <c r="LH87" s="214"/>
      <c r="LI87" s="214"/>
      <c r="LJ87" s="214"/>
      <c r="LK87" s="214"/>
      <c r="LL87" s="214"/>
      <c r="LM87" s="214"/>
      <c r="LN87" s="214"/>
      <c r="LO87" s="214"/>
      <c r="LP87" s="214"/>
      <c r="LQ87" s="214"/>
      <c r="LR87" s="214"/>
      <c r="LS87" s="214"/>
      <c r="LT87" s="214"/>
      <c r="LU87" s="214"/>
      <c r="LV87" s="214"/>
      <c r="LW87" s="214"/>
      <c r="LX87" s="214"/>
      <c r="LY87" s="214"/>
      <c r="LZ87" s="214"/>
      <c r="MA87" s="214"/>
      <c r="MB87" s="214"/>
      <c r="MC87" s="214"/>
      <c r="MD87" s="214"/>
      <c r="ME87" s="214"/>
      <c r="MF87" s="214"/>
      <c r="MG87" s="214"/>
      <c r="MH87" s="214"/>
      <c r="MI87" s="214"/>
      <c r="MJ87" s="214"/>
      <c r="MK87" s="214"/>
      <c r="ML87" s="214"/>
      <c r="MM87" s="214"/>
      <c r="MN87" s="214"/>
      <c r="MO87" s="214"/>
      <c r="MP87" s="214"/>
      <c r="MQ87" s="214"/>
      <c r="MR87" s="214"/>
      <c r="MS87" s="214"/>
      <c r="MT87" s="214"/>
      <c r="MU87" s="214"/>
      <c r="MV87" s="214"/>
      <c r="MW87" s="214"/>
      <c r="MX87" s="214"/>
      <c r="MY87" s="214"/>
      <c r="MZ87" s="214"/>
      <c r="NA87" s="214"/>
      <c r="NB87" s="214"/>
      <c r="NC87" s="214"/>
      <c r="ND87" s="214"/>
      <c r="NE87" s="214"/>
      <c r="NF87" s="214"/>
      <c r="NG87" s="214"/>
      <c r="NH87" s="214"/>
      <c r="NI87" s="214"/>
      <c r="NJ87" s="214"/>
      <c r="NK87" s="214"/>
      <c r="NL87" s="214"/>
      <c r="NM87" s="214"/>
      <c r="NN87" s="214"/>
      <c r="NO87" s="214"/>
      <c r="NP87" s="214"/>
      <c r="NQ87" s="214"/>
      <c r="NR87" s="214"/>
      <c r="NS87" s="214"/>
      <c r="NT87" s="214"/>
      <c r="NU87" s="214"/>
      <c r="NV87" s="214"/>
      <c r="NW87" s="214"/>
      <c r="NX87" s="214"/>
      <c r="NY87" s="214"/>
      <c r="NZ87" s="214"/>
      <c r="OA87" s="214"/>
      <c r="OB87" s="214"/>
      <c r="OC87" s="214"/>
      <c r="OD87" s="214"/>
      <c r="OE87" s="214"/>
      <c r="OF87" s="214"/>
      <c r="OG87" s="214"/>
      <c r="OH87" s="214"/>
      <c r="OI87" s="214"/>
      <c r="OJ87" s="214"/>
      <c r="OK87" s="214"/>
      <c r="OL87" s="214"/>
      <c r="OM87" s="214"/>
      <c r="ON87" s="214"/>
      <c r="OO87" s="214"/>
      <c r="OP87" s="214"/>
      <c r="OQ87" s="214"/>
      <c r="OR87" s="214"/>
      <c r="OS87" s="214"/>
      <c r="OT87" s="214"/>
      <c r="OU87" s="214"/>
      <c r="OV87" s="214"/>
      <c r="OW87" s="214"/>
      <c r="OX87" s="214"/>
      <c r="OY87" s="214"/>
      <c r="OZ87" s="214"/>
      <c r="PA87" s="214"/>
      <c r="PB87" s="214"/>
      <c r="PC87" s="214"/>
      <c r="PD87" s="214"/>
      <c r="PE87" s="214"/>
      <c r="PF87" s="214"/>
      <c r="PG87" s="214"/>
      <c r="PH87" s="214"/>
      <c r="PI87" s="214"/>
      <c r="PJ87" s="214"/>
      <c r="PK87" s="214"/>
      <c r="PL87" s="214"/>
      <c r="PM87" s="214"/>
      <c r="PN87" s="214"/>
      <c r="PO87" s="214"/>
      <c r="PP87" s="214"/>
      <c r="PQ87" s="214"/>
      <c r="PR87" s="214"/>
      <c r="PS87" s="214"/>
      <c r="PT87" s="214"/>
      <c r="PU87" s="214"/>
      <c r="PV87" s="214"/>
      <c r="PW87" s="214"/>
      <c r="PX87" s="214"/>
      <c r="PY87" s="214"/>
      <c r="PZ87" s="214"/>
      <c r="QA87" s="214"/>
      <c r="QB87" s="214"/>
      <c r="QC87" s="214"/>
      <c r="QD87" s="214"/>
      <c r="QE87" s="214"/>
      <c r="QF87" s="214"/>
      <c r="QG87" s="214"/>
      <c r="QH87" s="214"/>
      <c r="QI87" s="214"/>
      <c r="QJ87" s="214"/>
      <c r="QK87" s="214"/>
      <c r="QL87" s="214"/>
      <c r="QM87" s="214"/>
      <c r="QN87" s="214"/>
      <c r="QO87" s="214"/>
      <c r="QP87" s="214"/>
      <c r="QQ87" s="214"/>
      <c r="QR87" s="214"/>
      <c r="QS87" s="214"/>
      <c r="QT87" s="214"/>
      <c r="QU87" s="214"/>
      <c r="QV87" s="214"/>
      <c r="QW87" s="214"/>
      <c r="QX87" s="214"/>
      <c r="QY87" s="214"/>
      <c r="QZ87" s="214"/>
      <c r="RA87" s="214"/>
      <c r="RB87" s="214"/>
      <c r="RC87" s="214"/>
      <c r="RD87" s="214"/>
      <c r="RE87" s="214"/>
      <c r="RF87" s="214"/>
      <c r="RG87" s="214"/>
      <c r="RH87" s="214"/>
      <c r="RI87" s="214"/>
      <c r="RJ87" s="214"/>
      <c r="RK87" s="214"/>
      <c r="RL87" s="214"/>
      <c r="RM87" s="214"/>
      <c r="RN87" s="214"/>
      <c r="RO87" s="214"/>
      <c r="RP87" s="214"/>
      <c r="RQ87" s="214"/>
      <c r="RR87" s="214"/>
      <c r="RS87" s="214"/>
      <c r="RT87" s="214"/>
      <c r="RU87" s="214"/>
      <c r="RV87" s="214"/>
      <c r="RW87" s="214"/>
      <c r="RX87" s="214"/>
      <c r="RY87" s="214"/>
      <c r="RZ87" s="214"/>
      <c r="SA87" s="214"/>
      <c r="SB87" s="214"/>
      <c r="SC87" s="214"/>
      <c r="SD87" s="214"/>
      <c r="SE87" s="214"/>
      <c r="SF87" s="214"/>
      <c r="SG87" s="214"/>
      <c r="SH87" s="214"/>
      <c r="SI87" s="214"/>
      <c r="SJ87" s="214"/>
      <c r="SK87" s="214"/>
      <c r="SL87" s="214"/>
      <c r="SM87" s="214"/>
      <c r="SN87" s="214"/>
      <c r="SO87" s="214"/>
      <c r="SP87" s="214"/>
      <c r="SQ87" s="214"/>
      <c r="SR87" s="214"/>
      <c r="SS87" s="214"/>
      <c r="ST87" s="214"/>
      <c r="SU87" s="214"/>
      <c r="SV87" s="214"/>
      <c r="SW87" s="214"/>
      <c r="SX87" s="214"/>
      <c r="SY87" s="214"/>
      <c r="SZ87" s="214"/>
      <c r="TA87" s="214"/>
      <c r="TB87" s="214"/>
      <c r="TC87" s="214"/>
      <c r="TD87" s="214"/>
      <c r="TE87" s="214"/>
      <c r="TF87" s="214"/>
      <c r="TG87" s="214"/>
      <c r="TH87" s="214"/>
    </row>
    <row r="88" spans="1:528" s="72" customFormat="1" ht="42" customHeight="1" thickBot="1" x14ac:dyDescent="0.3">
      <c r="A88" s="214"/>
      <c r="B88" s="213"/>
      <c r="C88" s="38" t="s">
        <v>234</v>
      </c>
      <c r="D88" s="38"/>
      <c r="E88" s="39">
        <f>SUM(E49,E51,E55,E61,E63,E69,E71,E82,E84,E77,E79)</f>
        <v>0</v>
      </c>
      <c r="F88" s="39">
        <f>SUM(F49,F51,F55,F61,F63,F69,F71,F82,F84,F77,F79)</f>
        <v>0</v>
      </c>
      <c r="G88" s="124">
        <f>SUM(G49,G51,G55,G61,G63,G69,G71,G82,G84,G77,G79)</f>
        <v>0</v>
      </c>
      <c r="H88" s="125">
        <f>SUM(E88,F88,G88)</f>
        <v>0</v>
      </c>
      <c r="I88" s="40">
        <f>SUM(I49,I51,I55,I61,I63,I69,I71,I82,I84,I77,I79)</f>
        <v>0</v>
      </c>
      <c r="J88" s="125">
        <f>SUM(J71,J63,J51)</f>
        <v>0</v>
      </c>
      <c r="K88" s="186"/>
      <c r="L88" s="186"/>
      <c r="M88" s="42"/>
      <c r="N88" s="41"/>
      <c r="O88" s="42"/>
      <c r="P88" s="43"/>
      <c r="Q88" s="177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/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  <c r="CJ88" s="214"/>
      <c r="CK88" s="214"/>
      <c r="CL88" s="214"/>
      <c r="CM88" s="214"/>
      <c r="CN88" s="214"/>
      <c r="CO88" s="214"/>
      <c r="CP88" s="214"/>
      <c r="CQ88" s="214"/>
      <c r="CR88" s="214"/>
      <c r="CS88" s="214"/>
      <c r="CT88" s="214"/>
      <c r="CU88" s="214"/>
      <c r="CV88" s="214"/>
      <c r="CW88" s="214"/>
      <c r="CX88" s="214"/>
      <c r="CY88" s="214"/>
      <c r="CZ88" s="214"/>
      <c r="DA88" s="214"/>
      <c r="DB88" s="214"/>
      <c r="DC88" s="214"/>
      <c r="DD88" s="214"/>
      <c r="DE88" s="214"/>
      <c r="DF88" s="214"/>
      <c r="DG88" s="214"/>
      <c r="DH88" s="214"/>
      <c r="DI88" s="214"/>
      <c r="DJ88" s="214"/>
      <c r="DK88" s="214"/>
      <c r="DL88" s="214"/>
      <c r="DM88" s="214"/>
      <c r="DN88" s="214"/>
      <c r="DO88" s="214"/>
      <c r="DP88" s="214"/>
      <c r="DQ88" s="214"/>
      <c r="DR88" s="214"/>
      <c r="DS88" s="214"/>
      <c r="DT88" s="214"/>
      <c r="DU88" s="214"/>
      <c r="DV88" s="214"/>
      <c r="DW88" s="214"/>
      <c r="DX88" s="214"/>
      <c r="DY88" s="214"/>
      <c r="DZ88" s="214"/>
      <c r="EA88" s="214"/>
      <c r="EB88" s="214"/>
      <c r="EC88" s="214"/>
      <c r="ED88" s="214"/>
      <c r="EE88" s="214"/>
      <c r="EF88" s="214"/>
      <c r="EG88" s="214"/>
      <c r="EH88" s="214"/>
      <c r="EI88" s="214"/>
      <c r="EJ88" s="214"/>
      <c r="EK88" s="214"/>
      <c r="EL88" s="214"/>
      <c r="EM88" s="214"/>
      <c r="EN88" s="214"/>
      <c r="EO88" s="214"/>
      <c r="EP88" s="214"/>
      <c r="EQ88" s="214"/>
      <c r="ER88" s="214"/>
      <c r="ES88" s="214"/>
      <c r="ET88" s="214"/>
      <c r="EU88" s="214"/>
      <c r="EV88" s="214"/>
      <c r="EW88" s="214"/>
      <c r="EX88" s="214"/>
      <c r="EY88" s="214"/>
      <c r="EZ88" s="214"/>
      <c r="FA88" s="214"/>
      <c r="FB88" s="214"/>
      <c r="FC88" s="214"/>
      <c r="FD88" s="214"/>
      <c r="FE88" s="214"/>
      <c r="FF88" s="214"/>
      <c r="FG88" s="214"/>
      <c r="FH88" s="214"/>
      <c r="FI88" s="214"/>
      <c r="FJ88" s="214"/>
      <c r="FK88" s="214"/>
      <c r="FL88" s="214"/>
      <c r="FM88" s="214"/>
      <c r="FN88" s="214"/>
      <c r="FO88" s="214"/>
      <c r="FP88" s="214"/>
      <c r="FQ88" s="214"/>
      <c r="FR88" s="214"/>
      <c r="FS88" s="214"/>
      <c r="FT88" s="214"/>
      <c r="FU88" s="214"/>
      <c r="FV88" s="214"/>
      <c r="FW88" s="214"/>
      <c r="FX88" s="214"/>
      <c r="FY88" s="214"/>
      <c r="FZ88" s="214"/>
      <c r="GA88" s="214"/>
      <c r="GB88" s="214"/>
      <c r="GC88" s="214"/>
      <c r="GD88" s="214"/>
      <c r="GE88" s="214"/>
      <c r="GF88" s="214"/>
      <c r="GG88" s="214"/>
      <c r="GH88" s="214"/>
      <c r="GI88" s="214"/>
      <c r="GJ88" s="214"/>
      <c r="GK88" s="214"/>
      <c r="GL88" s="214"/>
      <c r="GM88" s="214"/>
      <c r="GN88" s="214"/>
      <c r="GO88" s="214"/>
      <c r="GP88" s="214"/>
      <c r="GQ88" s="214"/>
      <c r="GR88" s="214"/>
      <c r="GS88" s="214"/>
      <c r="GT88" s="214"/>
      <c r="GU88" s="214"/>
      <c r="GV88" s="214"/>
      <c r="GW88" s="214"/>
      <c r="GX88" s="214"/>
      <c r="GY88" s="214"/>
      <c r="GZ88" s="214"/>
      <c r="HA88" s="214"/>
      <c r="HB88" s="214"/>
      <c r="HC88" s="214"/>
      <c r="HD88" s="214"/>
      <c r="HE88" s="214"/>
      <c r="HF88" s="214"/>
      <c r="HG88" s="214"/>
      <c r="HH88" s="214"/>
      <c r="HI88" s="214"/>
      <c r="HJ88" s="214"/>
      <c r="HK88" s="214"/>
      <c r="HL88" s="214"/>
      <c r="HM88" s="214"/>
      <c r="HN88" s="214"/>
      <c r="HO88" s="214"/>
      <c r="HP88" s="214"/>
      <c r="HQ88" s="214"/>
      <c r="HR88" s="214"/>
      <c r="HS88" s="214"/>
      <c r="HT88" s="214"/>
      <c r="HU88" s="214"/>
      <c r="HV88" s="214"/>
      <c r="HW88" s="214"/>
      <c r="HX88" s="214"/>
      <c r="HY88" s="214"/>
      <c r="HZ88" s="214"/>
      <c r="IA88" s="214"/>
      <c r="IB88" s="214"/>
      <c r="IC88" s="214"/>
      <c r="ID88" s="214"/>
      <c r="IE88" s="214"/>
      <c r="IF88" s="214"/>
      <c r="IG88" s="214"/>
      <c r="IH88" s="214"/>
      <c r="II88" s="214"/>
      <c r="IJ88" s="214"/>
      <c r="IK88" s="214"/>
      <c r="IL88" s="214"/>
      <c r="IM88" s="214"/>
      <c r="IN88" s="214"/>
      <c r="IO88" s="214"/>
      <c r="IP88" s="214"/>
      <c r="IQ88" s="214"/>
      <c r="IR88" s="214"/>
      <c r="IS88" s="214"/>
      <c r="IT88" s="214"/>
      <c r="IU88" s="214"/>
      <c r="IV88" s="214"/>
      <c r="IW88" s="214"/>
      <c r="IX88" s="214"/>
      <c r="IY88" s="214"/>
      <c r="IZ88" s="214"/>
      <c r="JA88" s="214"/>
      <c r="JB88" s="214"/>
      <c r="JC88" s="214"/>
      <c r="JD88" s="214"/>
      <c r="JE88" s="214"/>
      <c r="JF88" s="214"/>
      <c r="JG88" s="214"/>
      <c r="JH88" s="214"/>
      <c r="JI88" s="214"/>
      <c r="JJ88" s="214"/>
      <c r="JK88" s="214"/>
      <c r="JL88" s="214"/>
      <c r="JM88" s="214"/>
      <c r="JN88" s="214"/>
      <c r="JO88" s="214"/>
      <c r="JP88" s="214"/>
      <c r="JQ88" s="214"/>
      <c r="JR88" s="214"/>
      <c r="JS88" s="214"/>
      <c r="JT88" s="214"/>
      <c r="JU88" s="214"/>
      <c r="JV88" s="214"/>
      <c r="JW88" s="214"/>
      <c r="JX88" s="214"/>
      <c r="JY88" s="214"/>
      <c r="JZ88" s="214"/>
      <c r="KA88" s="214"/>
      <c r="KB88" s="214"/>
      <c r="KC88" s="214"/>
      <c r="KD88" s="214"/>
      <c r="KE88" s="214"/>
      <c r="KF88" s="214"/>
      <c r="KG88" s="214"/>
      <c r="KH88" s="214"/>
      <c r="KI88" s="214"/>
      <c r="KJ88" s="214"/>
      <c r="KK88" s="214"/>
      <c r="KL88" s="214"/>
      <c r="KM88" s="214"/>
      <c r="KN88" s="214"/>
      <c r="KO88" s="214"/>
      <c r="KP88" s="214"/>
      <c r="KQ88" s="214"/>
      <c r="KR88" s="214"/>
      <c r="KS88" s="214"/>
      <c r="KT88" s="214"/>
      <c r="KU88" s="214"/>
      <c r="KV88" s="214"/>
      <c r="KW88" s="214"/>
      <c r="KX88" s="214"/>
      <c r="KY88" s="214"/>
      <c r="KZ88" s="214"/>
      <c r="LA88" s="214"/>
      <c r="LB88" s="214"/>
      <c r="LC88" s="214"/>
      <c r="LD88" s="214"/>
      <c r="LE88" s="214"/>
      <c r="LF88" s="214"/>
      <c r="LG88" s="214"/>
      <c r="LH88" s="214"/>
      <c r="LI88" s="214"/>
      <c r="LJ88" s="214"/>
      <c r="LK88" s="214"/>
      <c r="LL88" s="214"/>
      <c r="LM88" s="214"/>
      <c r="LN88" s="214"/>
      <c r="LO88" s="214"/>
      <c r="LP88" s="214"/>
      <c r="LQ88" s="214"/>
      <c r="LR88" s="214"/>
      <c r="LS88" s="214"/>
      <c r="LT88" s="214"/>
      <c r="LU88" s="214"/>
      <c r="LV88" s="214"/>
      <c r="LW88" s="214"/>
      <c r="LX88" s="214"/>
      <c r="LY88" s="214"/>
      <c r="LZ88" s="214"/>
      <c r="MA88" s="214"/>
      <c r="MB88" s="214"/>
      <c r="MC88" s="214"/>
      <c r="MD88" s="214"/>
      <c r="ME88" s="214"/>
      <c r="MF88" s="214"/>
      <c r="MG88" s="214"/>
      <c r="MH88" s="214"/>
      <c r="MI88" s="214"/>
      <c r="MJ88" s="214"/>
      <c r="MK88" s="214"/>
      <c r="ML88" s="214"/>
      <c r="MM88" s="214"/>
      <c r="MN88" s="214"/>
      <c r="MO88" s="214"/>
      <c r="MP88" s="214"/>
      <c r="MQ88" s="214"/>
      <c r="MR88" s="214"/>
      <c r="MS88" s="214"/>
      <c r="MT88" s="214"/>
      <c r="MU88" s="214"/>
      <c r="MV88" s="214"/>
      <c r="MW88" s="214"/>
      <c r="MX88" s="214"/>
      <c r="MY88" s="214"/>
      <c r="MZ88" s="214"/>
      <c r="NA88" s="214"/>
      <c r="NB88" s="214"/>
      <c r="NC88" s="214"/>
      <c r="ND88" s="214"/>
      <c r="NE88" s="214"/>
      <c r="NF88" s="214"/>
      <c r="NG88" s="214"/>
      <c r="NH88" s="214"/>
      <c r="NI88" s="214"/>
      <c r="NJ88" s="214"/>
      <c r="NK88" s="214"/>
      <c r="NL88" s="214"/>
      <c r="NM88" s="214"/>
      <c r="NN88" s="214"/>
      <c r="NO88" s="214"/>
      <c r="NP88" s="214"/>
      <c r="NQ88" s="214"/>
      <c r="NR88" s="214"/>
      <c r="NS88" s="214"/>
      <c r="NT88" s="214"/>
      <c r="NU88" s="214"/>
      <c r="NV88" s="214"/>
      <c r="NW88" s="214"/>
      <c r="NX88" s="214"/>
      <c r="NY88" s="214"/>
      <c r="NZ88" s="214"/>
      <c r="OA88" s="214"/>
      <c r="OB88" s="214"/>
      <c r="OC88" s="214"/>
      <c r="OD88" s="214"/>
      <c r="OE88" s="214"/>
      <c r="OF88" s="214"/>
      <c r="OG88" s="214"/>
      <c r="OH88" s="214"/>
      <c r="OI88" s="214"/>
      <c r="OJ88" s="214"/>
      <c r="OK88" s="214"/>
      <c r="OL88" s="214"/>
      <c r="OM88" s="214"/>
      <c r="ON88" s="214"/>
      <c r="OO88" s="214"/>
      <c r="OP88" s="214"/>
      <c r="OQ88" s="214"/>
      <c r="OR88" s="214"/>
      <c r="OS88" s="214"/>
      <c r="OT88" s="214"/>
      <c r="OU88" s="214"/>
      <c r="OV88" s="214"/>
      <c r="OW88" s="214"/>
      <c r="OX88" s="214"/>
      <c r="OY88" s="214"/>
      <c r="OZ88" s="214"/>
      <c r="PA88" s="214"/>
      <c r="PB88" s="214"/>
      <c r="PC88" s="214"/>
      <c r="PD88" s="214"/>
      <c r="PE88" s="214"/>
      <c r="PF88" s="214"/>
      <c r="PG88" s="214"/>
      <c r="PH88" s="214"/>
      <c r="PI88" s="214"/>
      <c r="PJ88" s="214"/>
      <c r="PK88" s="214"/>
      <c r="PL88" s="214"/>
      <c r="PM88" s="214"/>
      <c r="PN88" s="214"/>
      <c r="PO88" s="214"/>
      <c r="PP88" s="214"/>
      <c r="PQ88" s="214"/>
      <c r="PR88" s="214"/>
      <c r="PS88" s="214"/>
      <c r="PT88" s="214"/>
      <c r="PU88" s="214"/>
      <c r="PV88" s="214"/>
      <c r="PW88" s="214"/>
      <c r="PX88" s="214"/>
      <c r="PY88" s="214"/>
      <c r="PZ88" s="214"/>
      <c r="QA88" s="214"/>
      <c r="QB88" s="214"/>
      <c r="QC88" s="214"/>
      <c r="QD88" s="214"/>
      <c r="QE88" s="214"/>
      <c r="QF88" s="214"/>
      <c r="QG88" s="214"/>
      <c r="QH88" s="214"/>
      <c r="QI88" s="214"/>
      <c r="QJ88" s="214"/>
      <c r="QK88" s="214"/>
      <c r="QL88" s="214"/>
      <c r="QM88" s="214"/>
      <c r="QN88" s="214"/>
      <c r="QO88" s="214"/>
      <c r="QP88" s="214"/>
      <c r="QQ88" s="214"/>
      <c r="QR88" s="214"/>
      <c r="QS88" s="214"/>
      <c r="QT88" s="214"/>
      <c r="QU88" s="214"/>
      <c r="QV88" s="214"/>
      <c r="QW88" s="214"/>
      <c r="QX88" s="214"/>
      <c r="QY88" s="214"/>
      <c r="QZ88" s="214"/>
      <c r="RA88" s="214"/>
      <c r="RB88" s="214"/>
      <c r="RC88" s="214"/>
      <c r="RD88" s="214"/>
      <c r="RE88" s="214"/>
      <c r="RF88" s="214"/>
      <c r="RG88" s="214"/>
      <c r="RH88" s="214"/>
      <c r="RI88" s="214"/>
      <c r="RJ88" s="214"/>
      <c r="RK88" s="214"/>
      <c r="RL88" s="214"/>
      <c r="RM88" s="214"/>
      <c r="RN88" s="214"/>
      <c r="RO88" s="214"/>
      <c r="RP88" s="214"/>
      <c r="RQ88" s="214"/>
      <c r="RR88" s="214"/>
      <c r="RS88" s="214"/>
      <c r="RT88" s="214"/>
      <c r="RU88" s="214"/>
      <c r="RV88" s="214"/>
      <c r="RW88" s="214"/>
      <c r="RX88" s="214"/>
      <c r="RY88" s="214"/>
      <c r="RZ88" s="214"/>
      <c r="SA88" s="214"/>
      <c r="SB88" s="214"/>
      <c r="SC88" s="214"/>
      <c r="SD88" s="214"/>
      <c r="SE88" s="214"/>
      <c r="SF88" s="214"/>
      <c r="SG88" s="214"/>
      <c r="SH88" s="214"/>
      <c r="SI88" s="214"/>
      <c r="SJ88" s="214"/>
      <c r="SK88" s="214"/>
      <c r="SL88" s="214"/>
      <c r="SM88" s="214"/>
      <c r="SN88" s="214"/>
      <c r="SO88" s="214"/>
      <c r="SP88" s="214"/>
      <c r="SQ88" s="214"/>
      <c r="SR88" s="214"/>
      <c r="SS88" s="214"/>
      <c r="ST88" s="214"/>
      <c r="SU88" s="214"/>
      <c r="SV88" s="214"/>
      <c r="SW88" s="214"/>
      <c r="SX88" s="214"/>
      <c r="SY88" s="214"/>
      <c r="SZ88" s="214"/>
      <c r="TA88" s="214"/>
      <c r="TB88" s="214"/>
      <c r="TC88" s="214"/>
      <c r="TD88" s="214"/>
      <c r="TE88" s="214"/>
      <c r="TF88" s="214"/>
      <c r="TG88" s="214"/>
      <c r="TH88" s="214"/>
    </row>
    <row r="89" spans="1:528" s="72" customFormat="1" ht="15" customHeight="1" thickBot="1" x14ac:dyDescent="0.3">
      <c r="A89" s="214"/>
      <c r="B89" s="213"/>
      <c r="C89" s="25" t="s">
        <v>65</v>
      </c>
      <c r="D89" s="33"/>
      <c r="E89" s="34"/>
      <c r="F89" s="34"/>
      <c r="G89" s="34"/>
      <c r="H89" s="164"/>
      <c r="I89" s="35"/>
      <c r="J89" s="164"/>
      <c r="K89" s="34"/>
      <c r="L89" s="34"/>
      <c r="M89" s="34"/>
      <c r="N89" s="414"/>
      <c r="O89" s="415"/>
      <c r="P89" s="416"/>
      <c r="Q89" s="178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  <c r="BI89" s="214"/>
      <c r="BJ89" s="214"/>
      <c r="BK89" s="214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  <c r="BZ89" s="214"/>
      <c r="CA89" s="214"/>
      <c r="CB89" s="214"/>
      <c r="CC89" s="214"/>
      <c r="CD89" s="214"/>
      <c r="CE89" s="214"/>
      <c r="CF89" s="214"/>
      <c r="CG89" s="214"/>
      <c r="CH89" s="214"/>
      <c r="CI89" s="214"/>
      <c r="CJ89" s="214"/>
      <c r="CK89" s="214"/>
      <c r="CL89" s="214"/>
      <c r="CM89" s="214"/>
      <c r="CN89" s="214"/>
      <c r="CO89" s="214"/>
      <c r="CP89" s="214"/>
      <c r="CQ89" s="214"/>
      <c r="CR89" s="214"/>
      <c r="CS89" s="214"/>
      <c r="CT89" s="214"/>
      <c r="CU89" s="214"/>
      <c r="CV89" s="214"/>
      <c r="CW89" s="214"/>
      <c r="CX89" s="214"/>
      <c r="CY89" s="214"/>
      <c r="CZ89" s="214"/>
      <c r="DA89" s="214"/>
      <c r="DB89" s="214"/>
      <c r="DC89" s="214"/>
      <c r="DD89" s="214"/>
      <c r="DE89" s="214"/>
      <c r="DF89" s="214"/>
      <c r="DG89" s="214"/>
      <c r="DH89" s="214"/>
      <c r="DI89" s="214"/>
      <c r="DJ89" s="214"/>
      <c r="DK89" s="214"/>
      <c r="DL89" s="214"/>
      <c r="DM89" s="214"/>
      <c r="DN89" s="214"/>
      <c r="DO89" s="214"/>
      <c r="DP89" s="214"/>
      <c r="DQ89" s="214"/>
      <c r="DR89" s="214"/>
      <c r="DS89" s="214"/>
      <c r="DT89" s="214"/>
      <c r="DU89" s="214"/>
      <c r="DV89" s="214"/>
      <c r="DW89" s="214"/>
      <c r="DX89" s="214"/>
      <c r="DY89" s="214"/>
      <c r="DZ89" s="214"/>
      <c r="EA89" s="214"/>
      <c r="EB89" s="214"/>
      <c r="EC89" s="214"/>
      <c r="ED89" s="214"/>
      <c r="EE89" s="214"/>
      <c r="EF89" s="214"/>
      <c r="EG89" s="214"/>
      <c r="EH89" s="214"/>
      <c r="EI89" s="214"/>
      <c r="EJ89" s="214"/>
      <c r="EK89" s="214"/>
      <c r="EL89" s="214"/>
      <c r="EM89" s="214"/>
      <c r="EN89" s="214"/>
      <c r="EO89" s="214"/>
      <c r="EP89" s="214"/>
      <c r="EQ89" s="214"/>
      <c r="ER89" s="214"/>
      <c r="ES89" s="214"/>
      <c r="ET89" s="214"/>
      <c r="EU89" s="214"/>
      <c r="EV89" s="214"/>
      <c r="EW89" s="214"/>
      <c r="EX89" s="214"/>
      <c r="EY89" s="214"/>
      <c r="EZ89" s="214"/>
      <c r="FA89" s="214"/>
      <c r="FB89" s="214"/>
      <c r="FC89" s="214"/>
      <c r="FD89" s="214"/>
      <c r="FE89" s="214"/>
      <c r="FF89" s="214"/>
      <c r="FG89" s="214"/>
      <c r="FH89" s="214"/>
      <c r="FI89" s="214"/>
      <c r="FJ89" s="214"/>
      <c r="FK89" s="214"/>
      <c r="FL89" s="214"/>
      <c r="FM89" s="214"/>
      <c r="FN89" s="214"/>
      <c r="FO89" s="214"/>
      <c r="FP89" s="214"/>
      <c r="FQ89" s="214"/>
      <c r="FR89" s="214"/>
      <c r="FS89" s="214"/>
      <c r="FT89" s="214"/>
      <c r="FU89" s="214"/>
      <c r="FV89" s="214"/>
      <c r="FW89" s="214"/>
      <c r="FX89" s="214"/>
      <c r="FY89" s="214"/>
      <c r="FZ89" s="214"/>
      <c r="GA89" s="214"/>
      <c r="GB89" s="214"/>
      <c r="GC89" s="214"/>
      <c r="GD89" s="214"/>
      <c r="GE89" s="214"/>
      <c r="GF89" s="214"/>
      <c r="GG89" s="214"/>
      <c r="GH89" s="214"/>
      <c r="GI89" s="214"/>
      <c r="GJ89" s="214"/>
      <c r="GK89" s="214"/>
      <c r="GL89" s="214"/>
      <c r="GM89" s="214"/>
      <c r="GN89" s="214"/>
      <c r="GO89" s="214"/>
      <c r="GP89" s="214"/>
      <c r="GQ89" s="214"/>
      <c r="GR89" s="214"/>
      <c r="GS89" s="214"/>
      <c r="GT89" s="214"/>
      <c r="GU89" s="214"/>
      <c r="GV89" s="214"/>
      <c r="GW89" s="214"/>
      <c r="GX89" s="214"/>
      <c r="GY89" s="214"/>
      <c r="GZ89" s="214"/>
      <c r="HA89" s="214"/>
      <c r="HB89" s="214"/>
      <c r="HC89" s="214"/>
      <c r="HD89" s="214"/>
      <c r="HE89" s="214"/>
      <c r="HF89" s="214"/>
      <c r="HG89" s="214"/>
      <c r="HH89" s="214"/>
      <c r="HI89" s="214"/>
      <c r="HJ89" s="214"/>
      <c r="HK89" s="214"/>
      <c r="HL89" s="214"/>
      <c r="HM89" s="214"/>
      <c r="HN89" s="214"/>
      <c r="HO89" s="214"/>
      <c r="HP89" s="214"/>
      <c r="HQ89" s="214"/>
      <c r="HR89" s="214"/>
      <c r="HS89" s="214"/>
      <c r="HT89" s="214"/>
      <c r="HU89" s="214"/>
      <c r="HV89" s="214"/>
      <c r="HW89" s="214"/>
      <c r="HX89" s="214"/>
      <c r="HY89" s="214"/>
      <c r="HZ89" s="214"/>
      <c r="IA89" s="214"/>
      <c r="IB89" s="214"/>
      <c r="IC89" s="214"/>
      <c r="ID89" s="214"/>
      <c r="IE89" s="214"/>
      <c r="IF89" s="214"/>
      <c r="IG89" s="214"/>
      <c r="IH89" s="214"/>
      <c r="II89" s="214"/>
      <c r="IJ89" s="214"/>
      <c r="IK89" s="214"/>
      <c r="IL89" s="214"/>
      <c r="IM89" s="214"/>
      <c r="IN89" s="214"/>
      <c r="IO89" s="214"/>
      <c r="IP89" s="214"/>
      <c r="IQ89" s="214"/>
      <c r="IR89" s="214"/>
      <c r="IS89" s="214"/>
      <c r="IT89" s="214"/>
      <c r="IU89" s="214"/>
      <c r="IV89" s="214"/>
      <c r="IW89" s="214"/>
      <c r="IX89" s="214"/>
      <c r="IY89" s="214"/>
      <c r="IZ89" s="214"/>
      <c r="JA89" s="214"/>
      <c r="JB89" s="214"/>
      <c r="JC89" s="214"/>
      <c r="JD89" s="214"/>
      <c r="JE89" s="214"/>
      <c r="JF89" s="214"/>
      <c r="JG89" s="214"/>
      <c r="JH89" s="214"/>
      <c r="JI89" s="214"/>
      <c r="JJ89" s="214"/>
      <c r="JK89" s="214"/>
      <c r="JL89" s="214"/>
      <c r="JM89" s="214"/>
      <c r="JN89" s="214"/>
      <c r="JO89" s="214"/>
      <c r="JP89" s="214"/>
      <c r="JQ89" s="214"/>
      <c r="JR89" s="214"/>
      <c r="JS89" s="214"/>
      <c r="JT89" s="214"/>
      <c r="JU89" s="214"/>
      <c r="JV89" s="214"/>
      <c r="JW89" s="214"/>
      <c r="JX89" s="214"/>
      <c r="JY89" s="214"/>
      <c r="JZ89" s="214"/>
      <c r="KA89" s="214"/>
      <c r="KB89" s="214"/>
      <c r="KC89" s="214"/>
      <c r="KD89" s="214"/>
      <c r="KE89" s="214"/>
      <c r="KF89" s="214"/>
      <c r="KG89" s="214"/>
      <c r="KH89" s="214"/>
      <c r="KI89" s="214"/>
      <c r="KJ89" s="214"/>
      <c r="KK89" s="214"/>
      <c r="KL89" s="214"/>
      <c r="KM89" s="214"/>
      <c r="KN89" s="214"/>
      <c r="KO89" s="214"/>
      <c r="KP89" s="214"/>
      <c r="KQ89" s="214"/>
      <c r="KR89" s="214"/>
      <c r="KS89" s="214"/>
      <c r="KT89" s="214"/>
      <c r="KU89" s="214"/>
      <c r="KV89" s="214"/>
      <c r="KW89" s="214"/>
      <c r="KX89" s="214"/>
      <c r="KY89" s="214"/>
      <c r="KZ89" s="214"/>
      <c r="LA89" s="214"/>
      <c r="LB89" s="214"/>
      <c r="LC89" s="214"/>
      <c r="LD89" s="214"/>
      <c r="LE89" s="214"/>
      <c r="LF89" s="214"/>
      <c r="LG89" s="214"/>
      <c r="LH89" s="214"/>
      <c r="LI89" s="214"/>
      <c r="LJ89" s="214"/>
      <c r="LK89" s="214"/>
      <c r="LL89" s="214"/>
      <c r="LM89" s="214"/>
      <c r="LN89" s="214"/>
      <c r="LO89" s="214"/>
      <c r="LP89" s="214"/>
      <c r="LQ89" s="214"/>
      <c r="LR89" s="214"/>
      <c r="LS89" s="214"/>
      <c r="LT89" s="214"/>
      <c r="LU89" s="214"/>
      <c r="LV89" s="214"/>
      <c r="LW89" s="214"/>
      <c r="LX89" s="214"/>
      <c r="LY89" s="214"/>
      <c r="LZ89" s="214"/>
      <c r="MA89" s="214"/>
      <c r="MB89" s="214"/>
      <c r="MC89" s="214"/>
      <c r="MD89" s="214"/>
      <c r="ME89" s="214"/>
      <c r="MF89" s="214"/>
      <c r="MG89" s="214"/>
      <c r="MH89" s="214"/>
      <c r="MI89" s="214"/>
      <c r="MJ89" s="214"/>
      <c r="MK89" s="214"/>
      <c r="ML89" s="214"/>
      <c r="MM89" s="214"/>
      <c r="MN89" s="214"/>
      <c r="MO89" s="214"/>
      <c r="MP89" s="214"/>
      <c r="MQ89" s="214"/>
      <c r="MR89" s="214"/>
      <c r="MS89" s="214"/>
      <c r="MT89" s="214"/>
      <c r="MU89" s="214"/>
      <c r="MV89" s="214"/>
      <c r="MW89" s="214"/>
      <c r="MX89" s="214"/>
      <c r="MY89" s="214"/>
      <c r="MZ89" s="214"/>
      <c r="NA89" s="214"/>
      <c r="NB89" s="214"/>
      <c r="NC89" s="214"/>
      <c r="ND89" s="214"/>
      <c r="NE89" s="214"/>
      <c r="NF89" s="214"/>
      <c r="NG89" s="214"/>
      <c r="NH89" s="214"/>
      <c r="NI89" s="214"/>
      <c r="NJ89" s="214"/>
      <c r="NK89" s="214"/>
      <c r="NL89" s="214"/>
      <c r="NM89" s="214"/>
      <c r="NN89" s="214"/>
      <c r="NO89" s="214"/>
      <c r="NP89" s="214"/>
      <c r="NQ89" s="214"/>
      <c r="NR89" s="214"/>
      <c r="NS89" s="214"/>
      <c r="NT89" s="214"/>
      <c r="NU89" s="214"/>
      <c r="NV89" s="214"/>
      <c r="NW89" s="214"/>
      <c r="NX89" s="214"/>
      <c r="NY89" s="214"/>
      <c r="NZ89" s="214"/>
      <c r="OA89" s="214"/>
      <c r="OB89" s="214"/>
      <c r="OC89" s="214"/>
      <c r="OD89" s="214"/>
      <c r="OE89" s="214"/>
      <c r="OF89" s="214"/>
      <c r="OG89" s="214"/>
      <c r="OH89" s="214"/>
      <c r="OI89" s="214"/>
      <c r="OJ89" s="214"/>
      <c r="OK89" s="214"/>
      <c r="OL89" s="214"/>
      <c r="OM89" s="214"/>
      <c r="ON89" s="214"/>
      <c r="OO89" s="214"/>
      <c r="OP89" s="214"/>
      <c r="OQ89" s="214"/>
      <c r="OR89" s="214"/>
      <c r="OS89" s="214"/>
      <c r="OT89" s="214"/>
      <c r="OU89" s="214"/>
      <c r="OV89" s="214"/>
      <c r="OW89" s="214"/>
      <c r="OX89" s="214"/>
      <c r="OY89" s="214"/>
      <c r="OZ89" s="214"/>
      <c r="PA89" s="214"/>
      <c r="PB89" s="214"/>
      <c r="PC89" s="214"/>
      <c r="PD89" s="214"/>
      <c r="PE89" s="214"/>
      <c r="PF89" s="214"/>
      <c r="PG89" s="214"/>
      <c r="PH89" s="214"/>
      <c r="PI89" s="214"/>
      <c r="PJ89" s="214"/>
      <c r="PK89" s="214"/>
      <c r="PL89" s="214"/>
      <c r="PM89" s="214"/>
      <c r="PN89" s="214"/>
      <c r="PO89" s="214"/>
      <c r="PP89" s="214"/>
      <c r="PQ89" s="214"/>
      <c r="PR89" s="214"/>
      <c r="PS89" s="214"/>
      <c r="PT89" s="214"/>
      <c r="PU89" s="214"/>
      <c r="PV89" s="214"/>
      <c r="PW89" s="214"/>
      <c r="PX89" s="214"/>
      <c r="PY89" s="214"/>
      <c r="PZ89" s="214"/>
      <c r="QA89" s="214"/>
      <c r="QB89" s="214"/>
      <c r="QC89" s="214"/>
      <c r="QD89" s="214"/>
      <c r="QE89" s="214"/>
      <c r="QF89" s="214"/>
      <c r="QG89" s="214"/>
      <c r="QH89" s="214"/>
      <c r="QI89" s="214"/>
      <c r="QJ89" s="214"/>
      <c r="QK89" s="214"/>
      <c r="QL89" s="214"/>
      <c r="QM89" s="214"/>
      <c r="QN89" s="214"/>
      <c r="QO89" s="214"/>
      <c r="QP89" s="214"/>
      <c r="QQ89" s="214"/>
      <c r="QR89" s="214"/>
      <c r="QS89" s="214"/>
      <c r="QT89" s="214"/>
      <c r="QU89" s="214"/>
      <c r="QV89" s="214"/>
      <c r="QW89" s="214"/>
      <c r="QX89" s="214"/>
      <c r="QY89" s="214"/>
      <c r="QZ89" s="214"/>
      <c r="RA89" s="214"/>
      <c r="RB89" s="214"/>
      <c r="RC89" s="214"/>
      <c r="RD89" s="214"/>
      <c r="RE89" s="214"/>
      <c r="RF89" s="214"/>
      <c r="RG89" s="214"/>
      <c r="RH89" s="214"/>
      <c r="RI89" s="214"/>
      <c r="RJ89" s="214"/>
      <c r="RK89" s="214"/>
      <c r="RL89" s="214"/>
      <c r="RM89" s="214"/>
      <c r="RN89" s="214"/>
      <c r="RO89" s="214"/>
      <c r="RP89" s="214"/>
      <c r="RQ89" s="214"/>
      <c r="RR89" s="214"/>
      <c r="RS89" s="214"/>
      <c r="RT89" s="214"/>
      <c r="RU89" s="214"/>
      <c r="RV89" s="214"/>
      <c r="RW89" s="214"/>
      <c r="RX89" s="214"/>
      <c r="RY89" s="214"/>
      <c r="RZ89" s="214"/>
      <c r="SA89" s="214"/>
      <c r="SB89" s="214"/>
      <c r="SC89" s="214"/>
      <c r="SD89" s="214"/>
      <c r="SE89" s="214"/>
      <c r="SF89" s="214"/>
      <c r="SG89" s="214"/>
      <c r="SH89" s="214"/>
      <c r="SI89" s="214"/>
      <c r="SJ89" s="214"/>
      <c r="SK89" s="214"/>
      <c r="SL89" s="214"/>
      <c r="SM89" s="214"/>
      <c r="SN89" s="214"/>
      <c r="SO89" s="214"/>
      <c r="SP89" s="214"/>
      <c r="SQ89" s="214"/>
      <c r="SR89" s="214"/>
      <c r="SS89" s="214"/>
      <c r="ST89" s="214"/>
      <c r="SU89" s="214"/>
      <c r="SV89" s="214"/>
      <c r="SW89" s="214"/>
      <c r="SX89" s="214"/>
      <c r="SY89" s="214"/>
      <c r="SZ89" s="214"/>
      <c r="TA89" s="214"/>
      <c r="TB89" s="214"/>
      <c r="TC89" s="214"/>
      <c r="TD89" s="214"/>
      <c r="TE89" s="214"/>
      <c r="TF89" s="214"/>
      <c r="TG89" s="214"/>
      <c r="TH89" s="214"/>
    </row>
    <row r="90" spans="1:528" s="72" customFormat="1" ht="15" customHeight="1" x14ac:dyDescent="0.25">
      <c r="A90" s="214"/>
      <c r="B90" s="213"/>
      <c r="C90" s="429" t="s">
        <v>66</v>
      </c>
      <c r="D90" s="26" t="s">
        <v>35</v>
      </c>
      <c r="E90" s="27"/>
      <c r="F90" s="9"/>
      <c r="G90" s="28"/>
      <c r="H90" s="100">
        <f>SUMIF(E90:G90,"&gt;0")</f>
        <v>0</v>
      </c>
      <c r="I90" s="70">
        <f>COUNTIF(E90:G90,"a")</f>
        <v>0</v>
      </c>
      <c r="J90" s="106"/>
      <c r="K90" s="131"/>
      <c r="L90" s="131"/>
      <c r="M90" s="131"/>
      <c r="N90" s="10"/>
      <c r="O90" s="11"/>
      <c r="P90" s="12"/>
      <c r="Q90" s="171" t="s">
        <v>50</v>
      </c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  <c r="CJ90" s="214"/>
      <c r="CK90" s="214"/>
      <c r="CL90" s="214"/>
      <c r="CM90" s="214"/>
      <c r="CN90" s="214"/>
      <c r="CO90" s="214"/>
      <c r="CP90" s="214"/>
      <c r="CQ90" s="214"/>
      <c r="CR90" s="214"/>
      <c r="CS90" s="214"/>
      <c r="CT90" s="214"/>
      <c r="CU90" s="214"/>
      <c r="CV90" s="214"/>
      <c r="CW90" s="214"/>
      <c r="CX90" s="214"/>
      <c r="CY90" s="214"/>
      <c r="CZ90" s="214"/>
      <c r="DA90" s="214"/>
      <c r="DB90" s="214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214"/>
      <c r="DT90" s="214"/>
      <c r="DU90" s="214"/>
      <c r="DV90" s="214"/>
      <c r="DW90" s="214"/>
      <c r="DX90" s="214"/>
      <c r="DY90" s="214"/>
      <c r="DZ90" s="214"/>
      <c r="EA90" s="214"/>
      <c r="EB90" s="214"/>
      <c r="EC90" s="214"/>
      <c r="ED90" s="214"/>
      <c r="EE90" s="214"/>
      <c r="EF90" s="214"/>
      <c r="EG90" s="214"/>
      <c r="EH90" s="214"/>
      <c r="EI90" s="214"/>
      <c r="EJ90" s="214"/>
      <c r="EK90" s="214"/>
      <c r="EL90" s="214"/>
      <c r="EM90" s="214"/>
      <c r="EN90" s="214"/>
      <c r="EO90" s="214"/>
      <c r="EP90" s="214"/>
      <c r="EQ90" s="214"/>
      <c r="ER90" s="214"/>
      <c r="ES90" s="214"/>
      <c r="ET90" s="214"/>
      <c r="EU90" s="214"/>
      <c r="EV90" s="214"/>
      <c r="EW90" s="214"/>
      <c r="EX90" s="214"/>
      <c r="EY90" s="214"/>
      <c r="EZ90" s="214"/>
      <c r="FA90" s="214"/>
      <c r="FB90" s="214"/>
      <c r="FC90" s="214"/>
      <c r="FD90" s="214"/>
      <c r="FE90" s="214"/>
      <c r="FF90" s="214"/>
      <c r="FG90" s="214"/>
      <c r="FH90" s="214"/>
      <c r="FI90" s="214"/>
      <c r="FJ90" s="214"/>
      <c r="FK90" s="214"/>
      <c r="FL90" s="214"/>
      <c r="FM90" s="214"/>
      <c r="FN90" s="214"/>
      <c r="FO90" s="214"/>
      <c r="FP90" s="214"/>
      <c r="FQ90" s="214"/>
      <c r="FR90" s="214"/>
      <c r="FS90" s="214"/>
      <c r="FT90" s="214"/>
      <c r="FU90" s="214"/>
      <c r="FV90" s="214"/>
      <c r="FW90" s="214"/>
      <c r="FX90" s="214"/>
      <c r="FY90" s="214"/>
      <c r="FZ90" s="214"/>
      <c r="GA90" s="214"/>
      <c r="GB90" s="214"/>
      <c r="GC90" s="214"/>
      <c r="GD90" s="214"/>
      <c r="GE90" s="214"/>
      <c r="GF90" s="214"/>
      <c r="GG90" s="214"/>
      <c r="GH90" s="214"/>
      <c r="GI90" s="214"/>
      <c r="GJ90" s="214"/>
      <c r="GK90" s="214"/>
      <c r="GL90" s="214"/>
      <c r="GM90" s="214"/>
      <c r="GN90" s="214"/>
      <c r="GO90" s="214"/>
      <c r="GP90" s="214"/>
      <c r="GQ90" s="214"/>
      <c r="GR90" s="214"/>
      <c r="GS90" s="214"/>
      <c r="GT90" s="214"/>
      <c r="GU90" s="214"/>
      <c r="GV90" s="214"/>
      <c r="GW90" s="214"/>
      <c r="GX90" s="214"/>
      <c r="GY90" s="214"/>
      <c r="GZ90" s="214"/>
      <c r="HA90" s="214"/>
      <c r="HB90" s="214"/>
      <c r="HC90" s="214"/>
      <c r="HD90" s="214"/>
      <c r="HE90" s="214"/>
      <c r="HF90" s="214"/>
      <c r="HG90" s="214"/>
      <c r="HH90" s="214"/>
      <c r="HI90" s="214"/>
      <c r="HJ90" s="214"/>
      <c r="HK90" s="214"/>
      <c r="HL90" s="214"/>
      <c r="HM90" s="214"/>
      <c r="HN90" s="214"/>
      <c r="HO90" s="214"/>
      <c r="HP90" s="214"/>
      <c r="HQ90" s="214"/>
      <c r="HR90" s="214"/>
      <c r="HS90" s="214"/>
      <c r="HT90" s="214"/>
      <c r="HU90" s="214"/>
      <c r="HV90" s="214"/>
      <c r="HW90" s="214"/>
      <c r="HX90" s="214"/>
      <c r="HY90" s="214"/>
      <c r="HZ90" s="214"/>
      <c r="IA90" s="214"/>
      <c r="IB90" s="214"/>
      <c r="IC90" s="214"/>
      <c r="ID90" s="214"/>
      <c r="IE90" s="214"/>
      <c r="IF90" s="214"/>
      <c r="IG90" s="214"/>
      <c r="IH90" s="214"/>
      <c r="II90" s="214"/>
      <c r="IJ90" s="214"/>
      <c r="IK90" s="214"/>
      <c r="IL90" s="214"/>
      <c r="IM90" s="214"/>
      <c r="IN90" s="214"/>
      <c r="IO90" s="214"/>
      <c r="IP90" s="214"/>
      <c r="IQ90" s="214"/>
      <c r="IR90" s="214"/>
      <c r="IS90" s="214"/>
      <c r="IT90" s="214"/>
      <c r="IU90" s="214"/>
      <c r="IV90" s="214"/>
      <c r="IW90" s="214"/>
      <c r="IX90" s="214"/>
      <c r="IY90" s="214"/>
      <c r="IZ90" s="214"/>
      <c r="JA90" s="214"/>
      <c r="JB90" s="214"/>
      <c r="JC90" s="214"/>
      <c r="JD90" s="214"/>
      <c r="JE90" s="214"/>
      <c r="JF90" s="214"/>
      <c r="JG90" s="214"/>
      <c r="JH90" s="214"/>
      <c r="JI90" s="214"/>
      <c r="JJ90" s="214"/>
      <c r="JK90" s="214"/>
      <c r="JL90" s="214"/>
      <c r="JM90" s="214"/>
      <c r="JN90" s="214"/>
      <c r="JO90" s="214"/>
      <c r="JP90" s="214"/>
      <c r="JQ90" s="214"/>
      <c r="JR90" s="214"/>
      <c r="JS90" s="214"/>
      <c r="JT90" s="214"/>
      <c r="JU90" s="214"/>
      <c r="JV90" s="214"/>
      <c r="JW90" s="214"/>
      <c r="JX90" s="214"/>
      <c r="JY90" s="214"/>
      <c r="JZ90" s="214"/>
      <c r="KA90" s="214"/>
      <c r="KB90" s="214"/>
      <c r="KC90" s="214"/>
      <c r="KD90" s="214"/>
      <c r="KE90" s="214"/>
      <c r="KF90" s="214"/>
      <c r="KG90" s="214"/>
      <c r="KH90" s="214"/>
      <c r="KI90" s="214"/>
      <c r="KJ90" s="214"/>
      <c r="KK90" s="214"/>
      <c r="KL90" s="214"/>
      <c r="KM90" s="214"/>
      <c r="KN90" s="214"/>
      <c r="KO90" s="214"/>
      <c r="KP90" s="214"/>
      <c r="KQ90" s="214"/>
      <c r="KR90" s="214"/>
      <c r="KS90" s="214"/>
      <c r="KT90" s="214"/>
      <c r="KU90" s="214"/>
      <c r="KV90" s="214"/>
      <c r="KW90" s="214"/>
      <c r="KX90" s="214"/>
      <c r="KY90" s="214"/>
      <c r="KZ90" s="214"/>
      <c r="LA90" s="214"/>
      <c r="LB90" s="214"/>
      <c r="LC90" s="214"/>
      <c r="LD90" s="214"/>
      <c r="LE90" s="214"/>
      <c r="LF90" s="214"/>
      <c r="LG90" s="214"/>
      <c r="LH90" s="214"/>
      <c r="LI90" s="214"/>
      <c r="LJ90" s="214"/>
      <c r="LK90" s="214"/>
      <c r="LL90" s="214"/>
      <c r="LM90" s="214"/>
      <c r="LN90" s="214"/>
      <c r="LO90" s="214"/>
      <c r="LP90" s="214"/>
      <c r="LQ90" s="214"/>
      <c r="LR90" s="214"/>
      <c r="LS90" s="214"/>
      <c r="LT90" s="214"/>
      <c r="LU90" s="214"/>
      <c r="LV90" s="214"/>
      <c r="LW90" s="214"/>
      <c r="LX90" s="214"/>
      <c r="LY90" s="214"/>
      <c r="LZ90" s="214"/>
      <c r="MA90" s="214"/>
      <c r="MB90" s="214"/>
      <c r="MC90" s="214"/>
      <c r="MD90" s="214"/>
      <c r="ME90" s="214"/>
      <c r="MF90" s="214"/>
      <c r="MG90" s="214"/>
      <c r="MH90" s="214"/>
      <c r="MI90" s="214"/>
      <c r="MJ90" s="214"/>
      <c r="MK90" s="214"/>
      <c r="ML90" s="214"/>
      <c r="MM90" s="214"/>
      <c r="MN90" s="214"/>
      <c r="MO90" s="214"/>
      <c r="MP90" s="214"/>
      <c r="MQ90" s="214"/>
      <c r="MR90" s="214"/>
      <c r="MS90" s="214"/>
      <c r="MT90" s="214"/>
      <c r="MU90" s="214"/>
      <c r="MV90" s="214"/>
      <c r="MW90" s="214"/>
      <c r="MX90" s="214"/>
      <c r="MY90" s="214"/>
      <c r="MZ90" s="214"/>
      <c r="NA90" s="214"/>
      <c r="NB90" s="214"/>
      <c r="NC90" s="214"/>
      <c r="ND90" s="214"/>
      <c r="NE90" s="214"/>
      <c r="NF90" s="214"/>
      <c r="NG90" s="214"/>
      <c r="NH90" s="214"/>
      <c r="NI90" s="214"/>
      <c r="NJ90" s="214"/>
      <c r="NK90" s="214"/>
      <c r="NL90" s="214"/>
      <c r="NM90" s="214"/>
      <c r="NN90" s="214"/>
      <c r="NO90" s="214"/>
      <c r="NP90" s="214"/>
      <c r="NQ90" s="214"/>
      <c r="NR90" s="214"/>
      <c r="NS90" s="214"/>
      <c r="NT90" s="214"/>
      <c r="NU90" s="214"/>
      <c r="NV90" s="214"/>
      <c r="NW90" s="214"/>
      <c r="NX90" s="214"/>
      <c r="NY90" s="214"/>
      <c r="NZ90" s="214"/>
      <c r="OA90" s="214"/>
      <c r="OB90" s="214"/>
      <c r="OC90" s="214"/>
      <c r="OD90" s="214"/>
      <c r="OE90" s="214"/>
      <c r="OF90" s="214"/>
      <c r="OG90" s="214"/>
      <c r="OH90" s="214"/>
      <c r="OI90" s="214"/>
      <c r="OJ90" s="214"/>
      <c r="OK90" s="214"/>
      <c r="OL90" s="214"/>
      <c r="OM90" s="214"/>
      <c r="ON90" s="214"/>
      <c r="OO90" s="214"/>
      <c r="OP90" s="214"/>
      <c r="OQ90" s="214"/>
      <c r="OR90" s="214"/>
      <c r="OS90" s="214"/>
      <c r="OT90" s="214"/>
      <c r="OU90" s="214"/>
      <c r="OV90" s="214"/>
      <c r="OW90" s="214"/>
      <c r="OX90" s="214"/>
      <c r="OY90" s="214"/>
      <c r="OZ90" s="214"/>
      <c r="PA90" s="214"/>
      <c r="PB90" s="214"/>
      <c r="PC90" s="214"/>
      <c r="PD90" s="214"/>
      <c r="PE90" s="214"/>
      <c r="PF90" s="214"/>
      <c r="PG90" s="214"/>
      <c r="PH90" s="214"/>
      <c r="PI90" s="214"/>
      <c r="PJ90" s="214"/>
      <c r="PK90" s="214"/>
      <c r="PL90" s="214"/>
      <c r="PM90" s="214"/>
      <c r="PN90" s="214"/>
      <c r="PO90" s="214"/>
      <c r="PP90" s="214"/>
      <c r="PQ90" s="214"/>
      <c r="PR90" s="214"/>
      <c r="PS90" s="214"/>
      <c r="PT90" s="214"/>
      <c r="PU90" s="214"/>
      <c r="PV90" s="214"/>
      <c r="PW90" s="214"/>
      <c r="PX90" s="214"/>
      <c r="PY90" s="214"/>
      <c r="PZ90" s="214"/>
      <c r="QA90" s="214"/>
      <c r="QB90" s="214"/>
      <c r="QC90" s="214"/>
      <c r="QD90" s="214"/>
      <c r="QE90" s="214"/>
      <c r="QF90" s="214"/>
      <c r="QG90" s="214"/>
      <c r="QH90" s="214"/>
      <c r="QI90" s="214"/>
      <c r="QJ90" s="214"/>
      <c r="QK90" s="214"/>
      <c r="QL90" s="214"/>
      <c r="QM90" s="214"/>
      <c r="QN90" s="214"/>
      <c r="QO90" s="214"/>
      <c r="QP90" s="214"/>
      <c r="QQ90" s="214"/>
      <c r="QR90" s="214"/>
      <c r="QS90" s="214"/>
      <c r="QT90" s="214"/>
      <c r="QU90" s="214"/>
      <c r="QV90" s="214"/>
      <c r="QW90" s="214"/>
      <c r="QX90" s="214"/>
      <c r="QY90" s="214"/>
      <c r="QZ90" s="214"/>
      <c r="RA90" s="214"/>
      <c r="RB90" s="214"/>
      <c r="RC90" s="214"/>
      <c r="RD90" s="214"/>
      <c r="RE90" s="214"/>
      <c r="RF90" s="214"/>
      <c r="RG90" s="214"/>
      <c r="RH90" s="214"/>
      <c r="RI90" s="214"/>
      <c r="RJ90" s="214"/>
      <c r="RK90" s="214"/>
      <c r="RL90" s="214"/>
      <c r="RM90" s="214"/>
      <c r="RN90" s="214"/>
      <c r="RO90" s="214"/>
      <c r="RP90" s="214"/>
      <c r="RQ90" s="214"/>
      <c r="RR90" s="214"/>
      <c r="RS90" s="214"/>
      <c r="RT90" s="214"/>
      <c r="RU90" s="214"/>
      <c r="RV90" s="214"/>
      <c r="RW90" s="214"/>
      <c r="RX90" s="214"/>
      <c r="RY90" s="214"/>
      <c r="RZ90" s="214"/>
      <c r="SA90" s="214"/>
      <c r="SB90" s="214"/>
      <c r="SC90" s="214"/>
      <c r="SD90" s="214"/>
      <c r="SE90" s="214"/>
      <c r="SF90" s="214"/>
      <c r="SG90" s="214"/>
      <c r="SH90" s="214"/>
      <c r="SI90" s="214"/>
      <c r="SJ90" s="214"/>
      <c r="SK90" s="214"/>
      <c r="SL90" s="214"/>
      <c r="SM90" s="214"/>
      <c r="SN90" s="214"/>
      <c r="SO90" s="214"/>
      <c r="SP90" s="214"/>
      <c r="SQ90" s="214"/>
      <c r="SR90" s="214"/>
      <c r="SS90" s="214"/>
      <c r="ST90" s="214"/>
      <c r="SU90" s="214"/>
      <c r="SV90" s="214"/>
      <c r="SW90" s="214"/>
      <c r="SX90" s="214"/>
      <c r="SY90" s="214"/>
      <c r="SZ90" s="214"/>
      <c r="TA90" s="214"/>
      <c r="TB90" s="214"/>
      <c r="TC90" s="214"/>
      <c r="TD90" s="214"/>
      <c r="TE90" s="214"/>
      <c r="TF90" s="214"/>
      <c r="TG90" s="214"/>
      <c r="TH90" s="214"/>
    </row>
    <row r="91" spans="1:528" s="72" customFormat="1" ht="15" customHeight="1" thickBot="1" x14ac:dyDescent="0.3">
      <c r="A91" s="214"/>
      <c r="B91" s="213"/>
      <c r="C91" s="427"/>
      <c r="D91" s="13"/>
      <c r="E91" s="32"/>
      <c r="F91" s="32"/>
      <c r="G91" s="32"/>
      <c r="H91" s="99"/>
      <c r="I91" s="134"/>
      <c r="J91" s="101"/>
      <c r="K91" s="73"/>
      <c r="L91" s="73"/>
      <c r="M91" s="73"/>
      <c r="N91" s="18"/>
      <c r="O91" s="19"/>
      <c r="P91" s="20"/>
      <c r="Q91" s="172" t="s">
        <v>37</v>
      </c>
      <c r="R91" s="233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/>
      <c r="BY91" s="214"/>
      <c r="BZ91" s="214"/>
      <c r="CA91" s="214"/>
      <c r="CB91" s="214"/>
      <c r="CC91" s="214"/>
      <c r="CD91" s="214"/>
      <c r="CE91" s="214"/>
      <c r="CF91" s="214"/>
      <c r="CG91" s="214"/>
      <c r="CH91" s="214"/>
      <c r="CI91" s="214"/>
      <c r="CJ91" s="214"/>
      <c r="CK91" s="214"/>
      <c r="CL91" s="214"/>
      <c r="CM91" s="214"/>
      <c r="CN91" s="214"/>
      <c r="CO91" s="214"/>
      <c r="CP91" s="214"/>
      <c r="CQ91" s="214"/>
      <c r="CR91" s="214"/>
      <c r="CS91" s="214"/>
      <c r="CT91" s="214"/>
      <c r="CU91" s="214"/>
      <c r="CV91" s="214"/>
      <c r="CW91" s="214"/>
      <c r="CX91" s="214"/>
      <c r="CY91" s="214"/>
      <c r="CZ91" s="214"/>
      <c r="DA91" s="214"/>
      <c r="DB91" s="214"/>
      <c r="DC91" s="214"/>
      <c r="DD91" s="214"/>
      <c r="DE91" s="214"/>
      <c r="DF91" s="214"/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4"/>
      <c r="DS91" s="214"/>
      <c r="DT91" s="214"/>
      <c r="DU91" s="214"/>
      <c r="DV91" s="214"/>
      <c r="DW91" s="214"/>
      <c r="DX91" s="214"/>
      <c r="DY91" s="214"/>
      <c r="DZ91" s="214"/>
      <c r="EA91" s="214"/>
      <c r="EB91" s="214"/>
      <c r="EC91" s="214"/>
      <c r="ED91" s="214"/>
      <c r="EE91" s="214"/>
      <c r="EF91" s="214"/>
      <c r="EG91" s="214"/>
      <c r="EH91" s="214"/>
      <c r="EI91" s="214"/>
      <c r="EJ91" s="214"/>
      <c r="EK91" s="214"/>
      <c r="EL91" s="214"/>
      <c r="EM91" s="214"/>
      <c r="EN91" s="214"/>
      <c r="EO91" s="214"/>
      <c r="EP91" s="214"/>
      <c r="EQ91" s="214"/>
      <c r="ER91" s="214"/>
      <c r="ES91" s="214"/>
      <c r="ET91" s="214"/>
      <c r="EU91" s="214"/>
      <c r="EV91" s="214"/>
      <c r="EW91" s="214"/>
      <c r="EX91" s="214"/>
      <c r="EY91" s="214"/>
      <c r="EZ91" s="214"/>
      <c r="FA91" s="214"/>
      <c r="FB91" s="214"/>
      <c r="FC91" s="214"/>
      <c r="FD91" s="214"/>
      <c r="FE91" s="214"/>
      <c r="FF91" s="214"/>
      <c r="FG91" s="214"/>
      <c r="FH91" s="214"/>
      <c r="FI91" s="214"/>
      <c r="FJ91" s="214"/>
      <c r="FK91" s="214"/>
      <c r="FL91" s="214"/>
      <c r="FM91" s="214"/>
      <c r="FN91" s="214"/>
      <c r="FO91" s="214"/>
      <c r="FP91" s="214"/>
      <c r="FQ91" s="214"/>
      <c r="FR91" s="214"/>
      <c r="FS91" s="214"/>
      <c r="FT91" s="214"/>
      <c r="FU91" s="214"/>
      <c r="FV91" s="214"/>
      <c r="FW91" s="214"/>
      <c r="FX91" s="214"/>
      <c r="FY91" s="214"/>
      <c r="FZ91" s="214"/>
      <c r="GA91" s="214"/>
      <c r="GB91" s="214"/>
      <c r="GC91" s="214"/>
      <c r="GD91" s="214"/>
      <c r="GE91" s="214"/>
      <c r="GF91" s="214"/>
      <c r="GG91" s="214"/>
      <c r="GH91" s="214"/>
      <c r="GI91" s="214"/>
      <c r="GJ91" s="214"/>
      <c r="GK91" s="214"/>
      <c r="GL91" s="214"/>
      <c r="GM91" s="214"/>
      <c r="GN91" s="214"/>
      <c r="GO91" s="214"/>
      <c r="GP91" s="214"/>
      <c r="GQ91" s="214"/>
      <c r="GR91" s="214"/>
      <c r="GS91" s="214"/>
      <c r="GT91" s="214"/>
      <c r="GU91" s="214"/>
      <c r="GV91" s="214"/>
      <c r="GW91" s="214"/>
      <c r="GX91" s="214"/>
      <c r="GY91" s="214"/>
      <c r="GZ91" s="214"/>
      <c r="HA91" s="214"/>
      <c r="HB91" s="214"/>
      <c r="HC91" s="214"/>
      <c r="HD91" s="214"/>
      <c r="HE91" s="214"/>
      <c r="HF91" s="214"/>
      <c r="HG91" s="214"/>
      <c r="HH91" s="214"/>
      <c r="HI91" s="214"/>
      <c r="HJ91" s="214"/>
      <c r="HK91" s="214"/>
      <c r="HL91" s="214"/>
      <c r="HM91" s="214"/>
      <c r="HN91" s="214"/>
      <c r="HO91" s="214"/>
      <c r="HP91" s="214"/>
      <c r="HQ91" s="214"/>
      <c r="HR91" s="214"/>
      <c r="HS91" s="214"/>
      <c r="HT91" s="214"/>
      <c r="HU91" s="214"/>
      <c r="HV91" s="214"/>
      <c r="HW91" s="214"/>
      <c r="HX91" s="214"/>
      <c r="HY91" s="214"/>
      <c r="HZ91" s="214"/>
      <c r="IA91" s="214"/>
      <c r="IB91" s="214"/>
      <c r="IC91" s="214"/>
      <c r="ID91" s="214"/>
      <c r="IE91" s="214"/>
      <c r="IF91" s="214"/>
      <c r="IG91" s="214"/>
      <c r="IH91" s="214"/>
      <c r="II91" s="214"/>
      <c r="IJ91" s="214"/>
      <c r="IK91" s="214"/>
      <c r="IL91" s="214"/>
      <c r="IM91" s="214"/>
      <c r="IN91" s="214"/>
      <c r="IO91" s="214"/>
      <c r="IP91" s="214"/>
      <c r="IQ91" s="214"/>
      <c r="IR91" s="214"/>
      <c r="IS91" s="214"/>
      <c r="IT91" s="214"/>
      <c r="IU91" s="214"/>
      <c r="IV91" s="214"/>
      <c r="IW91" s="214"/>
      <c r="IX91" s="214"/>
      <c r="IY91" s="214"/>
      <c r="IZ91" s="214"/>
      <c r="JA91" s="214"/>
      <c r="JB91" s="214"/>
      <c r="JC91" s="214"/>
      <c r="JD91" s="214"/>
      <c r="JE91" s="214"/>
      <c r="JF91" s="214"/>
      <c r="JG91" s="214"/>
      <c r="JH91" s="214"/>
      <c r="JI91" s="214"/>
      <c r="JJ91" s="214"/>
      <c r="JK91" s="214"/>
      <c r="JL91" s="214"/>
      <c r="JM91" s="214"/>
      <c r="JN91" s="214"/>
      <c r="JO91" s="214"/>
      <c r="JP91" s="214"/>
      <c r="JQ91" s="214"/>
      <c r="JR91" s="214"/>
      <c r="JS91" s="214"/>
      <c r="JT91" s="214"/>
      <c r="JU91" s="214"/>
      <c r="JV91" s="214"/>
      <c r="JW91" s="214"/>
      <c r="JX91" s="214"/>
      <c r="JY91" s="214"/>
      <c r="JZ91" s="214"/>
      <c r="KA91" s="214"/>
      <c r="KB91" s="214"/>
      <c r="KC91" s="214"/>
      <c r="KD91" s="214"/>
      <c r="KE91" s="214"/>
      <c r="KF91" s="214"/>
      <c r="KG91" s="214"/>
      <c r="KH91" s="214"/>
      <c r="KI91" s="214"/>
      <c r="KJ91" s="214"/>
      <c r="KK91" s="214"/>
      <c r="KL91" s="214"/>
      <c r="KM91" s="214"/>
      <c r="KN91" s="214"/>
      <c r="KO91" s="214"/>
      <c r="KP91" s="214"/>
      <c r="KQ91" s="214"/>
      <c r="KR91" s="214"/>
      <c r="KS91" s="214"/>
      <c r="KT91" s="214"/>
      <c r="KU91" s="214"/>
      <c r="KV91" s="214"/>
      <c r="KW91" s="214"/>
      <c r="KX91" s="214"/>
      <c r="KY91" s="214"/>
      <c r="KZ91" s="214"/>
      <c r="LA91" s="214"/>
      <c r="LB91" s="214"/>
      <c r="LC91" s="214"/>
      <c r="LD91" s="214"/>
      <c r="LE91" s="214"/>
      <c r="LF91" s="214"/>
      <c r="LG91" s="214"/>
      <c r="LH91" s="214"/>
      <c r="LI91" s="214"/>
      <c r="LJ91" s="214"/>
      <c r="LK91" s="214"/>
      <c r="LL91" s="214"/>
      <c r="LM91" s="214"/>
      <c r="LN91" s="214"/>
      <c r="LO91" s="214"/>
      <c r="LP91" s="214"/>
      <c r="LQ91" s="214"/>
      <c r="LR91" s="214"/>
      <c r="LS91" s="214"/>
      <c r="LT91" s="214"/>
      <c r="LU91" s="214"/>
      <c r="LV91" s="214"/>
      <c r="LW91" s="214"/>
      <c r="LX91" s="214"/>
      <c r="LY91" s="214"/>
      <c r="LZ91" s="214"/>
      <c r="MA91" s="214"/>
      <c r="MB91" s="214"/>
      <c r="MC91" s="214"/>
      <c r="MD91" s="214"/>
      <c r="ME91" s="214"/>
      <c r="MF91" s="214"/>
      <c r="MG91" s="214"/>
      <c r="MH91" s="214"/>
      <c r="MI91" s="214"/>
      <c r="MJ91" s="214"/>
      <c r="MK91" s="214"/>
      <c r="ML91" s="214"/>
      <c r="MM91" s="214"/>
      <c r="MN91" s="214"/>
      <c r="MO91" s="214"/>
      <c r="MP91" s="214"/>
      <c r="MQ91" s="214"/>
      <c r="MR91" s="214"/>
      <c r="MS91" s="214"/>
      <c r="MT91" s="214"/>
      <c r="MU91" s="214"/>
      <c r="MV91" s="214"/>
      <c r="MW91" s="214"/>
      <c r="MX91" s="214"/>
      <c r="MY91" s="214"/>
      <c r="MZ91" s="214"/>
      <c r="NA91" s="214"/>
      <c r="NB91" s="214"/>
      <c r="NC91" s="214"/>
      <c r="ND91" s="214"/>
      <c r="NE91" s="214"/>
      <c r="NF91" s="214"/>
      <c r="NG91" s="214"/>
      <c r="NH91" s="214"/>
      <c r="NI91" s="214"/>
      <c r="NJ91" s="214"/>
      <c r="NK91" s="214"/>
      <c r="NL91" s="214"/>
      <c r="NM91" s="214"/>
      <c r="NN91" s="214"/>
      <c r="NO91" s="214"/>
      <c r="NP91" s="214"/>
      <c r="NQ91" s="214"/>
      <c r="NR91" s="214"/>
      <c r="NS91" s="214"/>
      <c r="NT91" s="214"/>
      <c r="NU91" s="214"/>
      <c r="NV91" s="214"/>
      <c r="NW91" s="214"/>
      <c r="NX91" s="214"/>
      <c r="NY91" s="214"/>
      <c r="NZ91" s="214"/>
      <c r="OA91" s="214"/>
      <c r="OB91" s="214"/>
      <c r="OC91" s="214"/>
      <c r="OD91" s="214"/>
      <c r="OE91" s="214"/>
      <c r="OF91" s="214"/>
      <c r="OG91" s="214"/>
      <c r="OH91" s="214"/>
      <c r="OI91" s="214"/>
      <c r="OJ91" s="214"/>
      <c r="OK91" s="214"/>
      <c r="OL91" s="214"/>
      <c r="OM91" s="214"/>
      <c r="ON91" s="214"/>
      <c r="OO91" s="214"/>
      <c r="OP91" s="214"/>
      <c r="OQ91" s="214"/>
      <c r="OR91" s="214"/>
      <c r="OS91" s="214"/>
      <c r="OT91" s="214"/>
      <c r="OU91" s="214"/>
      <c r="OV91" s="214"/>
      <c r="OW91" s="214"/>
      <c r="OX91" s="214"/>
      <c r="OY91" s="214"/>
      <c r="OZ91" s="214"/>
      <c r="PA91" s="214"/>
      <c r="PB91" s="214"/>
      <c r="PC91" s="214"/>
      <c r="PD91" s="214"/>
      <c r="PE91" s="214"/>
      <c r="PF91" s="214"/>
      <c r="PG91" s="214"/>
      <c r="PH91" s="214"/>
      <c r="PI91" s="214"/>
      <c r="PJ91" s="214"/>
      <c r="PK91" s="214"/>
      <c r="PL91" s="214"/>
      <c r="PM91" s="214"/>
      <c r="PN91" s="214"/>
      <c r="PO91" s="214"/>
      <c r="PP91" s="214"/>
      <c r="PQ91" s="214"/>
      <c r="PR91" s="214"/>
      <c r="PS91" s="214"/>
      <c r="PT91" s="214"/>
      <c r="PU91" s="214"/>
      <c r="PV91" s="214"/>
      <c r="PW91" s="214"/>
      <c r="PX91" s="214"/>
      <c r="PY91" s="214"/>
      <c r="PZ91" s="214"/>
      <c r="QA91" s="214"/>
      <c r="QB91" s="214"/>
      <c r="QC91" s="214"/>
      <c r="QD91" s="214"/>
      <c r="QE91" s="214"/>
      <c r="QF91" s="214"/>
      <c r="QG91" s="214"/>
      <c r="QH91" s="214"/>
      <c r="QI91" s="214"/>
      <c r="QJ91" s="214"/>
      <c r="QK91" s="214"/>
      <c r="QL91" s="214"/>
      <c r="QM91" s="214"/>
      <c r="QN91" s="214"/>
      <c r="QO91" s="214"/>
      <c r="QP91" s="214"/>
      <c r="QQ91" s="214"/>
      <c r="QR91" s="214"/>
      <c r="QS91" s="214"/>
      <c r="QT91" s="214"/>
      <c r="QU91" s="214"/>
      <c r="QV91" s="214"/>
      <c r="QW91" s="214"/>
      <c r="QX91" s="214"/>
      <c r="QY91" s="214"/>
      <c r="QZ91" s="214"/>
      <c r="RA91" s="214"/>
      <c r="RB91" s="214"/>
      <c r="RC91" s="214"/>
      <c r="RD91" s="214"/>
      <c r="RE91" s="214"/>
      <c r="RF91" s="214"/>
      <c r="RG91" s="214"/>
      <c r="RH91" s="214"/>
      <c r="RI91" s="214"/>
      <c r="RJ91" s="214"/>
      <c r="RK91" s="214"/>
      <c r="RL91" s="214"/>
      <c r="RM91" s="214"/>
      <c r="RN91" s="214"/>
      <c r="RO91" s="214"/>
      <c r="RP91" s="214"/>
      <c r="RQ91" s="214"/>
      <c r="RR91" s="214"/>
      <c r="RS91" s="214"/>
      <c r="RT91" s="214"/>
      <c r="RU91" s="214"/>
      <c r="RV91" s="214"/>
      <c r="RW91" s="214"/>
      <c r="RX91" s="214"/>
      <c r="RY91" s="214"/>
      <c r="RZ91" s="214"/>
      <c r="SA91" s="214"/>
      <c r="SB91" s="214"/>
      <c r="SC91" s="214"/>
      <c r="SD91" s="214"/>
      <c r="SE91" s="214"/>
      <c r="SF91" s="214"/>
      <c r="SG91" s="214"/>
      <c r="SH91" s="214"/>
      <c r="SI91" s="214"/>
      <c r="SJ91" s="214"/>
      <c r="SK91" s="214"/>
      <c r="SL91" s="214"/>
      <c r="SM91" s="214"/>
      <c r="SN91" s="214"/>
      <c r="SO91" s="214"/>
      <c r="SP91" s="214"/>
      <c r="SQ91" s="214"/>
      <c r="SR91" s="214"/>
      <c r="SS91" s="214"/>
      <c r="ST91" s="214"/>
      <c r="SU91" s="214"/>
      <c r="SV91" s="214"/>
      <c r="SW91" s="214"/>
      <c r="SX91" s="214"/>
      <c r="SY91" s="214"/>
      <c r="SZ91" s="214"/>
      <c r="TA91" s="214"/>
      <c r="TB91" s="214"/>
      <c r="TC91" s="214"/>
      <c r="TD91" s="214"/>
      <c r="TE91" s="214"/>
      <c r="TF91" s="214"/>
      <c r="TG91" s="214"/>
      <c r="TH91" s="214"/>
    </row>
    <row r="92" spans="1:528" s="72" customFormat="1" ht="15" customHeight="1" x14ac:dyDescent="0.2">
      <c r="A92" s="214"/>
      <c r="B92" s="213"/>
      <c r="C92" s="427"/>
      <c r="D92" s="26" t="s">
        <v>38</v>
      </c>
      <c r="E92" s="27"/>
      <c r="F92" s="9"/>
      <c r="G92" s="9"/>
      <c r="H92" s="100">
        <f>SUMIF(E92:G92,"&gt;0")</f>
        <v>0</v>
      </c>
      <c r="I92" s="21">
        <f>COUNTIF(E92:G92,"a")</f>
        <v>0</v>
      </c>
      <c r="J92" s="100"/>
      <c r="K92" s="129"/>
      <c r="L92" s="129"/>
      <c r="M92" s="129"/>
      <c r="N92" s="10"/>
      <c r="O92" s="11"/>
      <c r="P92" s="12"/>
      <c r="Q92" s="235" t="s">
        <v>67</v>
      </c>
      <c r="R92" s="233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  <c r="BI92" s="214"/>
      <c r="BJ92" s="214"/>
      <c r="BK92" s="214"/>
      <c r="BL92" s="214"/>
      <c r="BM92" s="214"/>
      <c r="BN92" s="214"/>
      <c r="BO92" s="214"/>
      <c r="BP92" s="214"/>
      <c r="BQ92" s="214"/>
      <c r="BR92" s="214"/>
      <c r="BS92" s="214"/>
      <c r="BT92" s="214"/>
      <c r="BU92" s="214"/>
      <c r="BV92" s="214"/>
      <c r="BW92" s="214"/>
      <c r="BX92" s="214"/>
      <c r="BY92" s="214"/>
      <c r="BZ92" s="214"/>
      <c r="CA92" s="214"/>
      <c r="CB92" s="214"/>
      <c r="CC92" s="214"/>
      <c r="CD92" s="214"/>
      <c r="CE92" s="214"/>
      <c r="CF92" s="214"/>
      <c r="CG92" s="214"/>
      <c r="CH92" s="214"/>
      <c r="CI92" s="214"/>
      <c r="CJ92" s="214"/>
      <c r="CK92" s="214"/>
      <c r="CL92" s="214"/>
      <c r="CM92" s="214"/>
      <c r="CN92" s="214"/>
      <c r="CO92" s="214"/>
      <c r="CP92" s="214"/>
      <c r="CQ92" s="214"/>
      <c r="CR92" s="214"/>
      <c r="CS92" s="214"/>
      <c r="CT92" s="214"/>
      <c r="CU92" s="214"/>
      <c r="CV92" s="214"/>
      <c r="CW92" s="214"/>
      <c r="CX92" s="214"/>
      <c r="CY92" s="214"/>
      <c r="CZ92" s="214"/>
      <c r="DA92" s="214"/>
      <c r="DB92" s="214"/>
      <c r="DC92" s="214"/>
      <c r="DD92" s="214"/>
      <c r="DE92" s="214"/>
      <c r="DF92" s="214"/>
      <c r="DG92" s="214"/>
      <c r="DH92" s="214"/>
      <c r="DI92" s="214"/>
      <c r="DJ92" s="214"/>
      <c r="DK92" s="214"/>
      <c r="DL92" s="214"/>
      <c r="DM92" s="214"/>
      <c r="DN92" s="214"/>
      <c r="DO92" s="214"/>
      <c r="DP92" s="214"/>
      <c r="DQ92" s="214"/>
      <c r="DR92" s="214"/>
      <c r="DS92" s="214"/>
      <c r="DT92" s="214"/>
      <c r="DU92" s="214"/>
      <c r="DV92" s="214"/>
      <c r="DW92" s="214"/>
      <c r="DX92" s="214"/>
      <c r="DY92" s="214"/>
      <c r="DZ92" s="214"/>
      <c r="EA92" s="214"/>
      <c r="EB92" s="214"/>
      <c r="EC92" s="214"/>
      <c r="ED92" s="214"/>
      <c r="EE92" s="214"/>
      <c r="EF92" s="214"/>
      <c r="EG92" s="214"/>
      <c r="EH92" s="214"/>
      <c r="EI92" s="214"/>
      <c r="EJ92" s="214"/>
      <c r="EK92" s="214"/>
      <c r="EL92" s="214"/>
      <c r="EM92" s="214"/>
      <c r="EN92" s="214"/>
      <c r="EO92" s="214"/>
      <c r="EP92" s="214"/>
      <c r="EQ92" s="214"/>
      <c r="ER92" s="214"/>
      <c r="ES92" s="214"/>
      <c r="ET92" s="214"/>
      <c r="EU92" s="214"/>
      <c r="EV92" s="214"/>
      <c r="EW92" s="214"/>
      <c r="EX92" s="214"/>
      <c r="EY92" s="214"/>
      <c r="EZ92" s="214"/>
      <c r="FA92" s="214"/>
      <c r="FB92" s="214"/>
      <c r="FC92" s="214"/>
      <c r="FD92" s="214"/>
      <c r="FE92" s="214"/>
      <c r="FF92" s="214"/>
      <c r="FG92" s="214"/>
      <c r="FH92" s="214"/>
      <c r="FI92" s="214"/>
      <c r="FJ92" s="214"/>
      <c r="FK92" s="214"/>
      <c r="FL92" s="214"/>
      <c r="FM92" s="214"/>
      <c r="FN92" s="214"/>
      <c r="FO92" s="214"/>
      <c r="FP92" s="214"/>
      <c r="FQ92" s="214"/>
      <c r="FR92" s="214"/>
      <c r="FS92" s="214"/>
      <c r="FT92" s="214"/>
      <c r="FU92" s="214"/>
      <c r="FV92" s="214"/>
      <c r="FW92" s="214"/>
      <c r="FX92" s="214"/>
      <c r="FY92" s="214"/>
      <c r="FZ92" s="214"/>
      <c r="GA92" s="214"/>
      <c r="GB92" s="214"/>
      <c r="GC92" s="214"/>
      <c r="GD92" s="214"/>
      <c r="GE92" s="214"/>
      <c r="GF92" s="214"/>
      <c r="GG92" s="214"/>
      <c r="GH92" s="214"/>
      <c r="GI92" s="214"/>
      <c r="GJ92" s="214"/>
      <c r="GK92" s="214"/>
      <c r="GL92" s="214"/>
      <c r="GM92" s="214"/>
      <c r="GN92" s="214"/>
      <c r="GO92" s="214"/>
      <c r="GP92" s="214"/>
      <c r="GQ92" s="214"/>
      <c r="GR92" s="214"/>
      <c r="GS92" s="214"/>
      <c r="GT92" s="214"/>
      <c r="GU92" s="214"/>
      <c r="GV92" s="214"/>
      <c r="GW92" s="214"/>
      <c r="GX92" s="214"/>
      <c r="GY92" s="214"/>
      <c r="GZ92" s="214"/>
      <c r="HA92" s="214"/>
      <c r="HB92" s="214"/>
      <c r="HC92" s="214"/>
      <c r="HD92" s="214"/>
      <c r="HE92" s="214"/>
      <c r="HF92" s="214"/>
      <c r="HG92" s="214"/>
      <c r="HH92" s="214"/>
      <c r="HI92" s="214"/>
      <c r="HJ92" s="214"/>
      <c r="HK92" s="214"/>
      <c r="HL92" s="214"/>
      <c r="HM92" s="214"/>
      <c r="HN92" s="214"/>
      <c r="HO92" s="214"/>
      <c r="HP92" s="214"/>
      <c r="HQ92" s="214"/>
      <c r="HR92" s="214"/>
      <c r="HS92" s="214"/>
      <c r="HT92" s="214"/>
      <c r="HU92" s="214"/>
      <c r="HV92" s="214"/>
      <c r="HW92" s="214"/>
      <c r="HX92" s="214"/>
      <c r="HY92" s="214"/>
      <c r="HZ92" s="214"/>
      <c r="IA92" s="214"/>
      <c r="IB92" s="214"/>
      <c r="IC92" s="214"/>
      <c r="ID92" s="214"/>
      <c r="IE92" s="214"/>
      <c r="IF92" s="214"/>
      <c r="IG92" s="214"/>
      <c r="IH92" s="214"/>
      <c r="II92" s="214"/>
      <c r="IJ92" s="214"/>
      <c r="IK92" s="214"/>
      <c r="IL92" s="214"/>
      <c r="IM92" s="214"/>
      <c r="IN92" s="214"/>
      <c r="IO92" s="214"/>
      <c r="IP92" s="214"/>
      <c r="IQ92" s="214"/>
      <c r="IR92" s="214"/>
      <c r="IS92" s="214"/>
      <c r="IT92" s="214"/>
      <c r="IU92" s="214"/>
      <c r="IV92" s="214"/>
      <c r="IW92" s="214"/>
      <c r="IX92" s="214"/>
      <c r="IY92" s="214"/>
      <c r="IZ92" s="214"/>
      <c r="JA92" s="214"/>
      <c r="JB92" s="214"/>
      <c r="JC92" s="214"/>
      <c r="JD92" s="214"/>
      <c r="JE92" s="214"/>
      <c r="JF92" s="214"/>
      <c r="JG92" s="214"/>
      <c r="JH92" s="214"/>
      <c r="JI92" s="214"/>
      <c r="JJ92" s="214"/>
      <c r="JK92" s="214"/>
      <c r="JL92" s="214"/>
      <c r="JM92" s="214"/>
      <c r="JN92" s="214"/>
      <c r="JO92" s="214"/>
      <c r="JP92" s="214"/>
      <c r="JQ92" s="214"/>
      <c r="JR92" s="214"/>
      <c r="JS92" s="214"/>
      <c r="JT92" s="214"/>
      <c r="JU92" s="214"/>
      <c r="JV92" s="214"/>
      <c r="JW92" s="214"/>
      <c r="JX92" s="214"/>
      <c r="JY92" s="214"/>
      <c r="JZ92" s="214"/>
      <c r="KA92" s="214"/>
      <c r="KB92" s="214"/>
      <c r="KC92" s="214"/>
      <c r="KD92" s="214"/>
      <c r="KE92" s="214"/>
      <c r="KF92" s="214"/>
      <c r="KG92" s="214"/>
      <c r="KH92" s="214"/>
      <c r="KI92" s="214"/>
      <c r="KJ92" s="214"/>
      <c r="KK92" s="214"/>
      <c r="KL92" s="214"/>
      <c r="KM92" s="214"/>
      <c r="KN92" s="214"/>
      <c r="KO92" s="214"/>
      <c r="KP92" s="214"/>
      <c r="KQ92" s="214"/>
      <c r="KR92" s="214"/>
      <c r="KS92" s="214"/>
      <c r="KT92" s="214"/>
      <c r="KU92" s="214"/>
      <c r="KV92" s="214"/>
      <c r="KW92" s="214"/>
      <c r="KX92" s="214"/>
      <c r="KY92" s="214"/>
      <c r="KZ92" s="214"/>
      <c r="LA92" s="214"/>
      <c r="LB92" s="214"/>
      <c r="LC92" s="214"/>
      <c r="LD92" s="214"/>
      <c r="LE92" s="214"/>
      <c r="LF92" s="214"/>
      <c r="LG92" s="214"/>
      <c r="LH92" s="214"/>
      <c r="LI92" s="214"/>
      <c r="LJ92" s="214"/>
      <c r="LK92" s="214"/>
      <c r="LL92" s="214"/>
      <c r="LM92" s="214"/>
      <c r="LN92" s="214"/>
      <c r="LO92" s="214"/>
      <c r="LP92" s="214"/>
      <c r="LQ92" s="214"/>
      <c r="LR92" s="214"/>
      <c r="LS92" s="214"/>
      <c r="LT92" s="214"/>
      <c r="LU92" s="214"/>
      <c r="LV92" s="214"/>
      <c r="LW92" s="214"/>
      <c r="LX92" s="214"/>
      <c r="LY92" s="214"/>
      <c r="LZ92" s="214"/>
      <c r="MA92" s="214"/>
      <c r="MB92" s="214"/>
      <c r="MC92" s="214"/>
      <c r="MD92" s="214"/>
      <c r="ME92" s="214"/>
      <c r="MF92" s="214"/>
      <c r="MG92" s="214"/>
      <c r="MH92" s="214"/>
      <c r="MI92" s="214"/>
      <c r="MJ92" s="214"/>
      <c r="MK92" s="214"/>
      <c r="ML92" s="214"/>
      <c r="MM92" s="214"/>
      <c r="MN92" s="214"/>
      <c r="MO92" s="214"/>
      <c r="MP92" s="214"/>
      <c r="MQ92" s="214"/>
      <c r="MR92" s="214"/>
      <c r="MS92" s="214"/>
      <c r="MT92" s="214"/>
      <c r="MU92" s="214"/>
      <c r="MV92" s="214"/>
      <c r="MW92" s="214"/>
      <c r="MX92" s="214"/>
      <c r="MY92" s="214"/>
      <c r="MZ92" s="214"/>
      <c r="NA92" s="214"/>
      <c r="NB92" s="214"/>
      <c r="NC92" s="214"/>
      <c r="ND92" s="214"/>
      <c r="NE92" s="214"/>
      <c r="NF92" s="214"/>
      <c r="NG92" s="214"/>
      <c r="NH92" s="214"/>
      <c r="NI92" s="214"/>
      <c r="NJ92" s="214"/>
      <c r="NK92" s="214"/>
      <c r="NL92" s="214"/>
      <c r="NM92" s="214"/>
      <c r="NN92" s="214"/>
      <c r="NO92" s="214"/>
      <c r="NP92" s="214"/>
      <c r="NQ92" s="214"/>
      <c r="NR92" s="214"/>
      <c r="NS92" s="214"/>
      <c r="NT92" s="214"/>
      <c r="NU92" s="214"/>
      <c r="NV92" s="214"/>
      <c r="NW92" s="214"/>
      <c r="NX92" s="214"/>
      <c r="NY92" s="214"/>
      <c r="NZ92" s="214"/>
      <c r="OA92" s="214"/>
      <c r="OB92" s="214"/>
      <c r="OC92" s="214"/>
      <c r="OD92" s="214"/>
      <c r="OE92" s="214"/>
      <c r="OF92" s="214"/>
      <c r="OG92" s="214"/>
      <c r="OH92" s="214"/>
      <c r="OI92" s="214"/>
      <c r="OJ92" s="214"/>
      <c r="OK92" s="214"/>
      <c r="OL92" s="214"/>
      <c r="OM92" s="214"/>
      <c r="ON92" s="214"/>
      <c r="OO92" s="214"/>
      <c r="OP92" s="214"/>
      <c r="OQ92" s="214"/>
      <c r="OR92" s="214"/>
      <c r="OS92" s="214"/>
      <c r="OT92" s="214"/>
      <c r="OU92" s="214"/>
      <c r="OV92" s="214"/>
      <c r="OW92" s="214"/>
      <c r="OX92" s="214"/>
      <c r="OY92" s="214"/>
      <c r="OZ92" s="214"/>
      <c r="PA92" s="214"/>
      <c r="PB92" s="214"/>
      <c r="PC92" s="214"/>
      <c r="PD92" s="214"/>
      <c r="PE92" s="214"/>
      <c r="PF92" s="214"/>
      <c r="PG92" s="214"/>
      <c r="PH92" s="214"/>
      <c r="PI92" s="214"/>
      <c r="PJ92" s="214"/>
      <c r="PK92" s="214"/>
      <c r="PL92" s="214"/>
      <c r="PM92" s="214"/>
      <c r="PN92" s="214"/>
      <c r="PO92" s="214"/>
      <c r="PP92" s="214"/>
      <c r="PQ92" s="214"/>
      <c r="PR92" s="214"/>
      <c r="PS92" s="214"/>
      <c r="PT92" s="214"/>
      <c r="PU92" s="214"/>
      <c r="PV92" s="214"/>
      <c r="PW92" s="214"/>
      <c r="PX92" s="214"/>
      <c r="PY92" s="214"/>
      <c r="PZ92" s="214"/>
      <c r="QA92" s="214"/>
      <c r="QB92" s="214"/>
      <c r="QC92" s="214"/>
      <c r="QD92" s="214"/>
      <c r="QE92" s="214"/>
      <c r="QF92" s="214"/>
      <c r="QG92" s="214"/>
      <c r="QH92" s="214"/>
      <c r="QI92" s="214"/>
      <c r="QJ92" s="214"/>
      <c r="QK92" s="214"/>
      <c r="QL92" s="214"/>
      <c r="QM92" s="214"/>
      <c r="QN92" s="214"/>
      <c r="QO92" s="214"/>
      <c r="QP92" s="214"/>
      <c r="QQ92" s="214"/>
      <c r="QR92" s="214"/>
      <c r="QS92" s="214"/>
      <c r="QT92" s="214"/>
      <c r="QU92" s="214"/>
      <c r="QV92" s="214"/>
      <c r="QW92" s="214"/>
      <c r="QX92" s="214"/>
      <c r="QY92" s="214"/>
      <c r="QZ92" s="214"/>
      <c r="RA92" s="214"/>
      <c r="RB92" s="214"/>
      <c r="RC92" s="214"/>
      <c r="RD92" s="214"/>
      <c r="RE92" s="214"/>
      <c r="RF92" s="214"/>
      <c r="RG92" s="214"/>
      <c r="RH92" s="214"/>
      <c r="RI92" s="214"/>
      <c r="RJ92" s="214"/>
      <c r="RK92" s="214"/>
      <c r="RL92" s="214"/>
      <c r="RM92" s="214"/>
      <c r="RN92" s="214"/>
      <c r="RO92" s="214"/>
      <c r="RP92" s="214"/>
      <c r="RQ92" s="214"/>
      <c r="RR92" s="214"/>
      <c r="RS92" s="214"/>
      <c r="RT92" s="214"/>
      <c r="RU92" s="214"/>
      <c r="RV92" s="214"/>
      <c r="RW92" s="214"/>
      <c r="RX92" s="214"/>
      <c r="RY92" s="214"/>
      <c r="RZ92" s="214"/>
      <c r="SA92" s="214"/>
      <c r="SB92" s="214"/>
      <c r="SC92" s="214"/>
      <c r="SD92" s="214"/>
      <c r="SE92" s="214"/>
      <c r="SF92" s="214"/>
      <c r="SG92" s="214"/>
      <c r="SH92" s="214"/>
      <c r="SI92" s="214"/>
      <c r="SJ92" s="214"/>
      <c r="SK92" s="214"/>
      <c r="SL92" s="214"/>
      <c r="SM92" s="214"/>
      <c r="SN92" s="214"/>
      <c r="SO92" s="214"/>
      <c r="SP92" s="214"/>
      <c r="SQ92" s="214"/>
      <c r="SR92" s="214"/>
      <c r="SS92" s="214"/>
      <c r="ST92" s="214"/>
      <c r="SU92" s="214"/>
      <c r="SV92" s="214"/>
      <c r="SW92" s="214"/>
      <c r="SX92" s="214"/>
      <c r="SY92" s="214"/>
      <c r="SZ92" s="214"/>
      <c r="TA92" s="214"/>
      <c r="TB92" s="214"/>
      <c r="TC92" s="214"/>
      <c r="TD92" s="214"/>
      <c r="TE92" s="214"/>
      <c r="TF92" s="214"/>
      <c r="TG92" s="214"/>
      <c r="TH92" s="214"/>
    </row>
    <row r="93" spans="1:528" s="72" customFormat="1" ht="15" customHeight="1" x14ac:dyDescent="0.2">
      <c r="A93" s="214"/>
      <c r="B93" s="213"/>
      <c r="C93" s="427"/>
      <c r="D93" s="36"/>
      <c r="E93" s="37">
        <f>IF(E91=0,1,0)</f>
        <v>1</v>
      </c>
      <c r="F93" s="37">
        <f>IF(F91=0,1,0)</f>
        <v>1</v>
      </c>
      <c r="G93" s="37">
        <f>IF(G91=0,1,0)</f>
        <v>1</v>
      </c>
      <c r="H93" s="101"/>
      <c r="I93" s="134"/>
      <c r="J93" s="101"/>
      <c r="K93" s="73"/>
      <c r="L93" s="73"/>
      <c r="M93" s="73"/>
      <c r="N93" s="14"/>
      <c r="O93" s="15"/>
      <c r="P93" s="16"/>
      <c r="Q93" s="236" t="s">
        <v>68</v>
      </c>
      <c r="R93" s="233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14"/>
      <c r="CY93" s="214"/>
      <c r="CZ93" s="214"/>
      <c r="DA93" s="214"/>
      <c r="DB93" s="214"/>
      <c r="DC93" s="214"/>
      <c r="DD93" s="214"/>
      <c r="DE93" s="214"/>
      <c r="DF93" s="214"/>
      <c r="DG93" s="214"/>
      <c r="DH93" s="214"/>
      <c r="DI93" s="214"/>
      <c r="DJ93" s="214"/>
      <c r="DK93" s="214"/>
      <c r="DL93" s="214"/>
      <c r="DM93" s="214"/>
      <c r="DN93" s="214"/>
      <c r="DO93" s="214"/>
      <c r="DP93" s="214"/>
      <c r="DQ93" s="214"/>
      <c r="DR93" s="214"/>
      <c r="DS93" s="214"/>
      <c r="DT93" s="214"/>
      <c r="DU93" s="214"/>
      <c r="DV93" s="214"/>
      <c r="DW93" s="214"/>
      <c r="DX93" s="214"/>
      <c r="DY93" s="214"/>
      <c r="DZ93" s="214"/>
      <c r="EA93" s="214"/>
      <c r="EB93" s="214"/>
      <c r="EC93" s="214"/>
      <c r="ED93" s="214"/>
      <c r="EE93" s="214"/>
      <c r="EF93" s="214"/>
      <c r="EG93" s="214"/>
      <c r="EH93" s="214"/>
      <c r="EI93" s="214"/>
      <c r="EJ93" s="214"/>
      <c r="EK93" s="214"/>
      <c r="EL93" s="214"/>
      <c r="EM93" s="214"/>
      <c r="EN93" s="214"/>
      <c r="EO93" s="214"/>
      <c r="EP93" s="214"/>
      <c r="EQ93" s="214"/>
      <c r="ER93" s="214"/>
      <c r="ES93" s="214"/>
      <c r="ET93" s="214"/>
      <c r="EU93" s="214"/>
      <c r="EV93" s="214"/>
      <c r="EW93" s="214"/>
      <c r="EX93" s="214"/>
      <c r="EY93" s="214"/>
      <c r="EZ93" s="214"/>
      <c r="FA93" s="214"/>
      <c r="FB93" s="214"/>
      <c r="FC93" s="214"/>
      <c r="FD93" s="214"/>
      <c r="FE93" s="214"/>
      <c r="FF93" s="214"/>
      <c r="FG93" s="214"/>
      <c r="FH93" s="214"/>
      <c r="FI93" s="214"/>
      <c r="FJ93" s="214"/>
      <c r="FK93" s="214"/>
      <c r="FL93" s="214"/>
      <c r="FM93" s="214"/>
      <c r="FN93" s="214"/>
      <c r="FO93" s="214"/>
      <c r="FP93" s="214"/>
      <c r="FQ93" s="214"/>
      <c r="FR93" s="214"/>
      <c r="FS93" s="214"/>
      <c r="FT93" s="214"/>
      <c r="FU93" s="214"/>
      <c r="FV93" s="214"/>
      <c r="FW93" s="214"/>
      <c r="FX93" s="214"/>
      <c r="FY93" s="214"/>
      <c r="FZ93" s="214"/>
      <c r="GA93" s="214"/>
      <c r="GB93" s="214"/>
      <c r="GC93" s="214"/>
      <c r="GD93" s="214"/>
      <c r="GE93" s="214"/>
      <c r="GF93" s="214"/>
      <c r="GG93" s="214"/>
      <c r="GH93" s="214"/>
      <c r="GI93" s="214"/>
      <c r="GJ93" s="214"/>
      <c r="GK93" s="214"/>
      <c r="GL93" s="214"/>
      <c r="GM93" s="214"/>
      <c r="GN93" s="214"/>
      <c r="GO93" s="214"/>
      <c r="GP93" s="214"/>
      <c r="GQ93" s="214"/>
      <c r="GR93" s="214"/>
      <c r="GS93" s="214"/>
      <c r="GT93" s="214"/>
      <c r="GU93" s="214"/>
      <c r="GV93" s="214"/>
      <c r="GW93" s="214"/>
      <c r="GX93" s="214"/>
      <c r="GY93" s="214"/>
      <c r="GZ93" s="214"/>
      <c r="HA93" s="214"/>
      <c r="HB93" s="214"/>
      <c r="HC93" s="214"/>
      <c r="HD93" s="214"/>
      <c r="HE93" s="214"/>
      <c r="HF93" s="214"/>
      <c r="HG93" s="214"/>
      <c r="HH93" s="214"/>
      <c r="HI93" s="214"/>
      <c r="HJ93" s="214"/>
      <c r="HK93" s="214"/>
      <c r="HL93" s="214"/>
      <c r="HM93" s="214"/>
      <c r="HN93" s="214"/>
      <c r="HO93" s="214"/>
      <c r="HP93" s="214"/>
      <c r="HQ93" s="214"/>
      <c r="HR93" s="214"/>
      <c r="HS93" s="214"/>
      <c r="HT93" s="214"/>
      <c r="HU93" s="214"/>
      <c r="HV93" s="214"/>
      <c r="HW93" s="214"/>
      <c r="HX93" s="214"/>
      <c r="HY93" s="214"/>
      <c r="HZ93" s="214"/>
      <c r="IA93" s="214"/>
      <c r="IB93" s="214"/>
      <c r="IC93" s="214"/>
      <c r="ID93" s="214"/>
      <c r="IE93" s="214"/>
      <c r="IF93" s="214"/>
      <c r="IG93" s="214"/>
      <c r="IH93" s="214"/>
      <c r="II93" s="214"/>
      <c r="IJ93" s="214"/>
      <c r="IK93" s="214"/>
      <c r="IL93" s="214"/>
      <c r="IM93" s="214"/>
      <c r="IN93" s="214"/>
      <c r="IO93" s="214"/>
      <c r="IP93" s="214"/>
      <c r="IQ93" s="214"/>
      <c r="IR93" s="214"/>
      <c r="IS93" s="214"/>
      <c r="IT93" s="214"/>
      <c r="IU93" s="214"/>
      <c r="IV93" s="214"/>
      <c r="IW93" s="214"/>
      <c r="IX93" s="214"/>
      <c r="IY93" s="214"/>
      <c r="IZ93" s="214"/>
      <c r="JA93" s="214"/>
      <c r="JB93" s="214"/>
      <c r="JC93" s="214"/>
      <c r="JD93" s="214"/>
      <c r="JE93" s="214"/>
      <c r="JF93" s="214"/>
      <c r="JG93" s="214"/>
      <c r="JH93" s="214"/>
      <c r="JI93" s="214"/>
      <c r="JJ93" s="214"/>
      <c r="JK93" s="214"/>
      <c r="JL93" s="214"/>
      <c r="JM93" s="214"/>
      <c r="JN93" s="214"/>
      <c r="JO93" s="214"/>
      <c r="JP93" s="214"/>
      <c r="JQ93" s="214"/>
      <c r="JR93" s="214"/>
      <c r="JS93" s="214"/>
      <c r="JT93" s="214"/>
      <c r="JU93" s="214"/>
      <c r="JV93" s="214"/>
      <c r="JW93" s="214"/>
      <c r="JX93" s="214"/>
      <c r="JY93" s="214"/>
      <c r="JZ93" s="214"/>
      <c r="KA93" s="214"/>
      <c r="KB93" s="214"/>
      <c r="KC93" s="214"/>
      <c r="KD93" s="214"/>
      <c r="KE93" s="214"/>
      <c r="KF93" s="214"/>
      <c r="KG93" s="214"/>
      <c r="KH93" s="214"/>
      <c r="KI93" s="214"/>
      <c r="KJ93" s="214"/>
      <c r="KK93" s="214"/>
      <c r="KL93" s="214"/>
      <c r="KM93" s="214"/>
      <c r="KN93" s="214"/>
      <c r="KO93" s="214"/>
      <c r="KP93" s="214"/>
      <c r="KQ93" s="214"/>
      <c r="KR93" s="214"/>
      <c r="KS93" s="214"/>
      <c r="KT93" s="214"/>
      <c r="KU93" s="214"/>
      <c r="KV93" s="214"/>
      <c r="KW93" s="214"/>
      <c r="KX93" s="214"/>
      <c r="KY93" s="214"/>
      <c r="KZ93" s="214"/>
      <c r="LA93" s="214"/>
      <c r="LB93" s="214"/>
      <c r="LC93" s="214"/>
      <c r="LD93" s="214"/>
      <c r="LE93" s="214"/>
      <c r="LF93" s="214"/>
      <c r="LG93" s="214"/>
      <c r="LH93" s="214"/>
      <c r="LI93" s="214"/>
      <c r="LJ93" s="214"/>
      <c r="LK93" s="214"/>
      <c r="LL93" s="214"/>
      <c r="LM93" s="214"/>
      <c r="LN93" s="214"/>
      <c r="LO93" s="214"/>
      <c r="LP93" s="214"/>
      <c r="LQ93" s="214"/>
      <c r="LR93" s="214"/>
      <c r="LS93" s="214"/>
      <c r="LT93" s="214"/>
      <c r="LU93" s="214"/>
      <c r="LV93" s="214"/>
      <c r="LW93" s="214"/>
      <c r="LX93" s="214"/>
      <c r="LY93" s="214"/>
      <c r="LZ93" s="214"/>
      <c r="MA93" s="214"/>
      <c r="MB93" s="214"/>
      <c r="MC93" s="214"/>
      <c r="MD93" s="214"/>
      <c r="ME93" s="214"/>
      <c r="MF93" s="214"/>
      <c r="MG93" s="214"/>
      <c r="MH93" s="214"/>
      <c r="MI93" s="214"/>
      <c r="MJ93" s="214"/>
      <c r="MK93" s="214"/>
      <c r="ML93" s="214"/>
      <c r="MM93" s="214"/>
      <c r="MN93" s="214"/>
      <c r="MO93" s="214"/>
      <c r="MP93" s="214"/>
      <c r="MQ93" s="214"/>
      <c r="MR93" s="214"/>
      <c r="MS93" s="214"/>
      <c r="MT93" s="214"/>
      <c r="MU93" s="214"/>
      <c r="MV93" s="214"/>
      <c r="MW93" s="214"/>
      <c r="MX93" s="214"/>
      <c r="MY93" s="214"/>
      <c r="MZ93" s="214"/>
      <c r="NA93" s="214"/>
      <c r="NB93" s="214"/>
      <c r="NC93" s="214"/>
      <c r="ND93" s="214"/>
      <c r="NE93" s="214"/>
      <c r="NF93" s="214"/>
      <c r="NG93" s="214"/>
      <c r="NH93" s="214"/>
      <c r="NI93" s="214"/>
      <c r="NJ93" s="214"/>
      <c r="NK93" s="214"/>
      <c r="NL93" s="214"/>
      <c r="NM93" s="214"/>
      <c r="NN93" s="214"/>
      <c r="NO93" s="214"/>
      <c r="NP93" s="214"/>
      <c r="NQ93" s="214"/>
      <c r="NR93" s="214"/>
      <c r="NS93" s="214"/>
      <c r="NT93" s="214"/>
      <c r="NU93" s="214"/>
      <c r="NV93" s="214"/>
      <c r="NW93" s="214"/>
      <c r="NX93" s="214"/>
      <c r="NY93" s="214"/>
      <c r="NZ93" s="214"/>
      <c r="OA93" s="214"/>
      <c r="OB93" s="214"/>
      <c r="OC93" s="214"/>
      <c r="OD93" s="214"/>
      <c r="OE93" s="214"/>
      <c r="OF93" s="214"/>
      <c r="OG93" s="214"/>
      <c r="OH93" s="214"/>
      <c r="OI93" s="214"/>
      <c r="OJ93" s="214"/>
      <c r="OK93" s="214"/>
      <c r="OL93" s="214"/>
      <c r="OM93" s="214"/>
      <c r="ON93" s="214"/>
      <c r="OO93" s="214"/>
      <c r="OP93" s="214"/>
      <c r="OQ93" s="214"/>
      <c r="OR93" s="214"/>
      <c r="OS93" s="214"/>
      <c r="OT93" s="214"/>
      <c r="OU93" s="214"/>
      <c r="OV93" s="214"/>
      <c r="OW93" s="214"/>
      <c r="OX93" s="214"/>
      <c r="OY93" s="214"/>
      <c r="OZ93" s="214"/>
      <c r="PA93" s="214"/>
      <c r="PB93" s="214"/>
      <c r="PC93" s="214"/>
      <c r="PD93" s="214"/>
      <c r="PE93" s="214"/>
      <c r="PF93" s="214"/>
      <c r="PG93" s="214"/>
      <c r="PH93" s="214"/>
      <c r="PI93" s="214"/>
      <c r="PJ93" s="214"/>
      <c r="PK93" s="214"/>
      <c r="PL93" s="214"/>
      <c r="PM93" s="214"/>
      <c r="PN93" s="214"/>
      <c r="PO93" s="214"/>
      <c r="PP93" s="214"/>
      <c r="PQ93" s="214"/>
      <c r="PR93" s="214"/>
      <c r="PS93" s="214"/>
      <c r="PT93" s="214"/>
      <c r="PU93" s="214"/>
      <c r="PV93" s="214"/>
      <c r="PW93" s="214"/>
      <c r="PX93" s="214"/>
      <c r="PY93" s="214"/>
      <c r="PZ93" s="214"/>
      <c r="QA93" s="214"/>
      <c r="QB93" s="214"/>
      <c r="QC93" s="214"/>
      <c r="QD93" s="214"/>
      <c r="QE93" s="214"/>
      <c r="QF93" s="214"/>
      <c r="QG93" s="214"/>
      <c r="QH93" s="214"/>
      <c r="QI93" s="214"/>
      <c r="QJ93" s="214"/>
      <c r="QK93" s="214"/>
      <c r="QL93" s="214"/>
      <c r="QM93" s="214"/>
      <c r="QN93" s="214"/>
      <c r="QO93" s="214"/>
      <c r="QP93" s="214"/>
      <c r="QQ93" s="214"/>
      <c r="QR93" s="214"/>
      <c r="QS93" s="214"/>
      <c r="QT93" s="214"/>
      <c r="QU93" s="214"/>
      <c r="QV93" s="214"/>
      <c r="QW93" s="214"/>
      <c r="QX93" s="214"/>
      <c r="QY93" s="214"/>
      <c r="QZ93" s="214"/>
      <c r="RA93" s="214"/>
      <c r="RB93" s="214"/>
      <c r="RC93" s="214"/>
      <c r="RD93" s="214"/>
      <c r="RE93" s="214"/>
      <c r="RF93" s="214"/>
      <c r="RG93" s="214"/>
      <c r="RH93" s="214"/>
      <c r="RI93" s="214"/>
      <c r="RJ93" s="214"/>
      <c r="RK93" s="214"/>
      <c r="RL93" s="214"/>
      <c r="RM93" s="214"/>
      <c r="RN93" s="214"/>
      <c r="RO93" s="214"/>
      <c r="RP93" s="214"/>
      <c r="RQ93" s="214"/>
      <c r="RR93" s="214"/>
      <c r="RS93" s="214"/>
      <c r="RT93" s="214"/>
      <c r="RU93" s="214"/>
      <c r="RV93" s="214"/>
      <c r="RW93" s="214"/>
      <c r="RX93" s="214"/>
      <c r="RY93" s="214"/>
      <c r="RZ93" s="214"/>
      <c r="SA93" s="214"/>
      <c r="SB93" s="214"/>
      <c r="SC93" s="214"/>
      <c r="SD93" s="214"/>
      <c r="SE93" s="214"/>
      <c r="SF93" s="214"/>
      <c r="SG93" s="214"/>
      <c r="SH93" s="214"/>
      <c r="SI93" s="214"/>
      <c r="SJ93" s="214"/>
      <c r="SK93" s="214"/>
      <c r="SL93" s="214"/>
      <c r="SM93" s="214"/>
      <c r="SN93" s="214"/>
      <c r="SO93" s="214"/>
      <c r="SP93" s="214"/>
      <c r="SQ93" s="214"/>
      <c r="SR93" s="214"/>
      <c r="SS93" s="214"/>
      <c r="ST93" s="214"/>
      <c r="SU93" s="214"/>
      <c r="SV93" s="214"/>
      <c r="SW93" s="214"/>
      <c r="SX93" s="214"/>
      <c r="SY93" s="214"/>
      <c r="SZ93" s="214"/>
      <c r="TA93" s="214"/>
      <c r="TB93" s="214"/>
      <c r="TC93" s="214"/>
      <c r="TD93" s="214"/>
      <c r="TE93" s="214"/>
      <c r="TF93" s="214"/>
      <c r="TG93" s="214"/>
      <c r="TH93" s="214"/>
    </row>
    <row r="94" spans="1:528" s="72" customFormat="1" ht="15" customHeight="1" x14ac:dyDescent="0.2">
      <c r="A94" s="214"/>
      <c r="B94" s="213"/>
      <c r="C94" s="427"/>
      <c r="D94" s="36"/>
      <c r="E94" s="37">
        <f>IF(E90=0,1,0)</f>
        <v>1</v>
      </c>
      <c r="F94" s="37">
        <f>IF(F90=0,1,0)</f>
        <v>1</v>
      </c>
      <c r="G94" s="37">
        <f>IF(G90=0,1,0)</f>
        <v>1</v>
      </c>
      <c r="H94" s="101"/>
      <c r="I94" s="134"/>
      <c r="J94" s="101"/>
      <c r="K94" s="73"/>
      <c r="L94" s="73"/>
      <c r="M94" s="73"/>
      <c r="N94" s="14"/>
      <c r="O94" s="15"/>
      <c r="P94" s="16"/>
      <c r="Q94" s="236" t="s">
        <v>69</v>
      </c>
      <c r="R94" s="233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214"/>
      <c r="CP94" s="214"/>
      <c r="CQ94" s="214"/>
      <c r="CR94" s="214"/>
      <c r="CS94" s="214"/>
      <c r="CT94" s="214"/>
      <c r="CU94" s="214"/>
      <c r="CV94" s="214"/>
      <c r="CW94" s="214"/>
      <c r="CX94" s="214"/>
      <c r="CY94" s="214"/>
      <c r="CZ94" s="214"/>
      <c r="DA94" s="214"/>
      <c r="DB94" s="214"/>
      <c r="DC94" s="214"/>
      <c r="DD94" s="214"/>
      <c r="DE94" s="214"/>
      <c r="DF94" s="214"/>
      <c r="DG94" s="214"/>
      <c r="DH94" s="214"/>
      <c r="DI94" s="214"/>
      <c r="DJ94" s="214"/>
      <c r="DK94" s="214"/>
      <c r="DL94" s="214"/>
      <c r="DM94" s="214"/>
      <c r="DN94" s="214"/>
      <c r="DO94" s="214"/>
      <c r="DP94" s="214"/>
      <c r="DQ94" s="214"/>
      <c r="DR94" s="214"/>
      <c r="DS94" s="214"/>
      <c r="DT94" s="214"/>
      <c r="DU94" s="214"/>
      <c r="DV94" s="214"/>
      <c r="DW94" s="214"/>
      <c r="DX94" s="214"/>
      <c r="DY94" s="214"/>
      <c r="DZ94" s="214"/>
      <c r="EA94" s="214"/>
      <c r="EB94" s="214"/>
      <c r="EC94" s="214"/>
      <c r="ED94" s="214"/>
      <c r="EE94" s="214"/>
      <c r="EF94" s="214"/>
      <c r="EG94" s="214"/>
      <c r="EH94" s="214"/>
      <c r="EI94" s="214"/>
      <c r="EJ94" s="214"/>
      <c r="EK94" s="214"/>
      <c r="EL94" s="214"/>
      <c r="EM94" s="214"/>
      <c r="EN94" s="214"/>
      <c r="EO94" s="214"/>
      <c r="EP94" s="214"/>
      <c r="EQ94" s="214"/>
      <c r="ER94" s="214"/>
      <c r="ES94" s="214"/>
      <c r="ET94" s="214"/>
      <c r="EU94" s="214"/>
      <c r="EV94" s="214"/>
      <c r="EW94" s="214"/>
      <c r="EX94" s="214"/>
      <c r="EY94" s="214"/>
      <c r="EZ94" s="214"/>
      <c r="FA94" s="214"/>
      <c r="FB94" s="214"/>
      <c r="FC94" s="214"/>
      <c r="FD94" s="214"/>
      <c r="FE94" s="214"/>
      <c r="FF94" s="214"/>
      <c r="FG94" s="214"/>
      <c r="FH94" s="214"/>
      <c r="FI94" s="214"/>
      <c r="FJ94" s="214"/>
      <c r="FK94" s="214"/>
      <c r="FL94" s="214"/>
      <c r="FM94" s="214"/>
      <c r="FN94" s="214"/>
      <c r="FO94" s="214"/>
      <c r="FP94" s="214"/>
      <c r="FQ94" s="214"/>
      <c r="FR94" s="214"/>
      <c r="FS94" s="214"/>
      <c r="FT94" s="214"/>
      <c r="FU94" s="214"/>
      <c r="FV94" s="214"/>
      <c r="FW94" s="214"/>
      <c r="FX94" s="214"/>
      <c r="FY94" s="214"/>
      <c r="FZ94" s="214"/>
      <c r="GA94" s="214"/>
      <c r="GB94" s="214"/>
      <c r="GC94" s="214"/>
      <c r="GD94" s="214"/>
      <c r="GE94" s="214"/>
      <c r="GF94" s="214"/>
      <c r="GG94" s="214"/>
      <c r="GH94" s="214"/>
      <c r="GI94" s="214"/>
      <c r="GJ94" s="214"/>
      <c r="GK94" s="214"/>
      <c r="GL94" s="214"/>
      <c r="GM94" s="214"/>
      <c r="GN94" s="214"/>
      <c r="GO94" s="214"/>
      <c r="GP94" s="214"/>
      <c r="GQ94" s="214"/>
      <c r="GR94" s="214"/>
      <c r="GS94" s="214"/>
      <c r="GT94" s="214"/>
      <c r="GU94" s="214"/>
      <c r="GV94" s="214"/>
      <c r="GW94" s="214"/>
      <c r="GX94" s="214"/>
      <c r="GY94" s="214"/>
      <c r="GZ94" s="214"/>
      <c r="HA94" s="214"/>
      <c r="HB94" s="214"/>
      <c r="HC94" s="214"/>
      <c r="HD94" s="214"/>
      <c r="HE94" s="214"/>
      <c r="HF94" s="214"/>
      <c r="HG94" s="214"/>
      <c r="HH94" s="214"/>
      <c r="HI94" s="214"/>
      <c r="HJ94" s="214"/>
      <c r="HK94" s="214"/>
      <c r="HL94" s="214"/>
      <c r="HM94" s="214"/>
      <c r="HN94" s="214"/>
      <c r="HO94" s="214"/>
      <c r="HP94" s="214"/>
      <c r="HQ94" s="214"/>
      <c r="HR94" s="214"/>
      <c r="HS94" s="214"/>
      <c r="HT94" s="214"/>
      <c r="HU94" s="214"/>
      <c r="HV94" s="214"/>
      <c r="HW94" s="214"/>
      <c r="HX94" s="214"/>
      <c r="HY94" s="214"/>
      <c r="HZ94" s="214"/>
      <c r="IA94" s="214"/>
      <c r="IB94" s="214"/>
      <c r="IC94" s="214"/>
      <c r="ID94" s="214"/>
      <c r="IE94" s="214"/>
      <c r="IF94" s="214"/>
      <c r="IG94" s="214"/>
      <c r="IH94" s="214"/>
      <c r="II94" s="214"/>
      <c r="IJ94" s="214"/>
      <c r="IK94" s="214"/>
      <c r="IL94" s="214"/>
      <c r="IM94" s="214"/>
      <c r="IN94" s="214"/>
      <c r="IO94" s="214"/>
      <c r="IP94" s="214"/>
      <c r="IQ94" s="214"/>
      <c r="IR94" s="214"/>
      <c r="IS94" s="214"/>
      <c r="IT94" s="214"/>
      <c r="IU94" s="214"/>
      <c r="IV94" s="214"/>
      <c r="IW94" s="214"/>
      <c r="IX94" s="214"/>
      <c r="IY94" s="214"/>
      <c r="IZ94" s="214"/>
      <c r="JA94" s="214"/>
      <c r="JB94" s="214"/>
      <c r="JC94" s="214"/>
      <c r="JD94" s="214"/>
      <c r="JE94" s="214"/>
      <c r="JF94" s="214"/>
      <c r="JG94" s="214"/>
      <c r="JH94" s="214"/>
      <c r="JI94" s="214"/>
      <c r="JJ94" s="214"/>
      <c r="JK94" s="214"/>
      <c r="JL94" s="214"/>
      <c r="JM94" s="214"/>
      <c r="JN94" s="214"/>
      <c r="JO94" s="214"/>
      <c r="JP94" s="214"/>
      <c r="JQ94" s="214"/>
      <c r="JR94" s="214"/>
      <c r="JS94" s="214"/>
      <c r="JT94" s="214"/>
      <c r="JU94" s="214"/>
      <c r="JV94" s="214"/>
      <c r="JW94" s="214"/>
      <c r="JX94" s="214"/>
      <c r="JY94" s="214"/>
      <c r="JZ94" s="214"/>
      <c r="KA94" s="214"/>
      <c r="KB94" s="214"/>
      <c r="KC94" s="214"/>
      <c r="KD94" s="214"/>
      <c r="KE94" s="214"/>
      <c r="KF94" s="214"/>
      <c r="KG94" s="214"/>
      <c r="KH94" s="214"/>
      <c r="KI94" s="214"/>
      <c r="KJ94" s="214"/>
      <c r="KK94" s="214"/>
      <c r="KL94" s="214"/>
      <c r="KM94" s="214"/>
      <c r="KN94" s="214"/>
      <c r="KO94" s="214"/>
      <c r="KP94" s="214"/>
      <c r="KQ94" s="214"/>
      <c r="KR94" s="214"/>
      <c r="KS94" s="214"/>
      <c r="KT94" s="214"/>
      <c r="KU94" s="214"/>
      <c r="KV94" s="214"/>
      <c r="KW94" s="214"/>
      <c r="KX94" s="214"/>
      <c r="KY94" s="214"/>
      <c r="KZ94" s="214"/>
      <c r="LA94" s="214"/>
      <c r="LB94" s="214"/>
      <c r="LC94" s="214"/>
      <c r="LD94" s="214"/>
      <c r="LE94" s="214"/>
      <c r="LF94" s="214"/>
      <c r="LG94" s="214"/>
      <c r="LH94" s="214"/>
      <c r="LI94" s="214"/>
      <c r="LJ94" s="214"/>
      <c r="LK94" s="214"/>
      <c r="LL94" s="214"/>
      <c r="LM94" s="214"/>
      <c r="LN94" s="214"/>
      <c r="LO94" s="214"/>
      <c r="LP94" s="214"/>
      <c r="LQ94" s="214"/>
      <c r="LR94" s="214"/>
      <c r="LS94" s="214"/>
      <c r="LT94" s="214"/>
      <c r="LU94" s="214"/>
      <c r="LV94" s="214"/>
      <c r="LW94" s="214"/>
      <c r="LX94" s="214"/>
      <c r="LY94" s="214"/>
      <c r="LZ94" s="214"/>
      <c r="MA94" s="214"/>
      <c r="MB94" s="214"/>
      <c r="MC94" s="214"/>
      <c r="MD94" s="214"/>
      <c r="ME94" s="214"/>
      <c r="MF94" s="214"/>
      <c r="MG94" s="214"/>
      <c r="MH94" s="214"/>
      <c r="MI94" s="214"/>
      <c r="MJ94" s="214"/>
      <c r="MK94" s="214"/>
      <c r="ML94" s="214"/>
      <c r="MM94" s="214"/>
      <c r="MN94" s="214"/>
      <c r="MO94" s="214"/>
      <c r="MP94" s="214"/>
      <c r="MQ94" s="214"/>
      <c r="MR94" s="214"/>
      <c r="MS94" s="214"/>
      <c r="MT94" s="214"/>
      <c r="MU94" s="214"/>
      <c r="MV94" s="214"/>
      <c r="MW94" s="214"/>
      <c r="MX94" s="214"/>
      <c r="MY94" s="214"/>
      <c r="MZ94" s="214"/>
      <c r="NA94" s="214"/>
      <c r="NB94" s="214"/>
      <c r="NC94" s="214"/>
      <c r="ND94" s="214"/>
      <c r="NE94" s="214"/>
      <c r="NF94" s="214"/>
      <c r="NG94" s="214"/>
      <c r="NH94" s="214"/>
      <c r="NI94" s="214"/>
      <c r="NJ94" s="214"/>
      <c r="NK94" s="214"/>
      <c r="NL94" s="214"/>
      <c r="NM94" s="214"/>
      <c r="NN94" s="214"/>
      <c r="NO94" s="214"/>
      <c r="NP94" s="214"/>
      <c r="NQ94" s="214"/>
      <c r="NR94" s="214"/>
      <c r="NS94" s="214"/>
      <c r="NT94" s="214"/>
      <c r="NU94" s="214"/>
      <c r="NV94" s="214"/>
      <c r="NW94" s="214"/>
      <c r="NX94" s="214"/>
      <c r="NY94" s="214"/>
      <c r="NZ94" s="214"/>
      <c r="OA94" s="214"/>
      <c r="OB94" s="214"/>
      <c r="OC94" s="214"/>
      <c r="OD94" s="214"/>
      <c r="OE94" s="214"/>
      <c r="OF94" s="214"/>
      <c r="OG94" s="214"/>
      <c r="OH94" s="214"/>
      <c r="OI94" s="214"/>
      <c r="OJ94" s="214"/>
      <c r="OK94" s="214"/>
      <c r="OL94" s="214"/>
      <c r="OM94" s="214"/>
      <c r="ON94" s="214"/>
      <c r="OO94" s="214"/>
      <c r="OP94" s="214"/>
      <c r="OQ94" s="214"/>
      <c r="OR94" s="214"/>
      <c r="OS94" s="214"/>
      <c r="OT94" s="214"/>
      <c r="OU94" s="214"/>
      <c r="OV94" s="214"/>
      <c r="OW94" s="214"/>
      <c r="OX94" s="214"/>
      <c r="OY94" s="214"/>
      <c r="OZ94" s="214"/>
      <c r="PA94" s="214"/>
      <c r="PB94" s="214"/>
      <c r="PC94" s="214"/>
      <c r="PD94" s="214"/>
      <c r="PE94" s="214"/>
      <c r="PF94" s="214"/>
      <c r="PG94" s="214"/>
      <c r="PH94" s="214"/>
      <c r="PI94" s="214"/>
      <c r="PJ94" s="214"/>
      <c r="PK94" s="214"/>
      <c r="PL94" s="214"/>
      <c r="PM94" s="214"/>
      <c r="PN94" s="214"/>
      <c r="PO94" s="214"/>
      <c r="PP94" s="214"/>
      <c r="PQ94" s="214"/>
      <c r="PR94" s="214"/>
      <c r="PS94" s="214"/>
      <c r="PT94" s="214"/>
      <c r="PU94" s="214"/>
      <c r="PV94" s="214"/>
      <c r="PW94" s="214"/>
      <c r="PX94" s="214"/>
      <c r="PY94" s="214"/>
      <c r="PZ94" s="214"/>
      <c r="QA94" s="214"/>
      <c r="QB94" s="214"/>
      <c r="QC94" s="214"/>
      <c r="QD94" s="214"/>
      <c r="QE94" s="214"/>
      <c r="QF94" s="214"/>
      <c r="QG94" s="214"/>
      <c r="QH94" s="214"/>
      <c r="QI94" s="214"/>
      <c r="QJ94" s="214"/>
      <c r="QK94" s="214"/>
      <c r="QL94" s="214"/>
      <c r="QM94" s="214"/>
      <c r="QN94" s="214"/>
      <c r="QO94" s="214"/>
      <c r="QP94" s="214"/>
      <c r="QQ94" s="214"/>
      <c r="QR94" s="214"/>
      <c r="QS94" s="214"/>
      <c r="QT94" s="214"/>
      <c r="QU94" s="214"/>
      <c r="QV94" s="214"/>
      <c r="QW94" s="214"/>
      <c r="QX94" s="214"/>
      <c r="QY94" s="214"/>
      <c r="QZ94" s="214"/>
      <c r="RA94" s="214"/>
      <c r="RB94" s="214"/>
      <c r="RC94" s="214"/>
      <c r="RD94" s="214"/>
      <c r="RE94" s="214"/>
      <c r="RF94" s="214"/>
      <c r="RG94" s="214"/>
      <c r="RH94" s="214"/>
      <c r="RI94" s="214"/>
      <c r="RJ94" s="214"/>
      <c r="RK94" s="214"/>
      <c r="RL94" s="214"/>
      <c r="RM94" s="214"/>
      <c r="RN94" s="214"/>
      <c r="RO94" s="214"/>
      <c r="RP94" s="214"/>
      <c r="RQ94" s="214"/>
      <c r="RR94" s="214"/>
      <c r="RS94" s="214"/>
      <c r="RT94" s="214"/>
      <c r="RU94" s="214"/>
      <c r="RV94" s="214"/>
      <c r="RW94" s="214"/>
      <c r="RX94" s="214"/>
      <c r="RY94" s="214"/>
      <c r="RZ94" s="214"/>
      <c r="SA94" s="214"/>
      <c r="SB94" s="214"/>
      <c r="SC94" s="214"/>
      <c r="SD94" s="214"/>
      <c r="SE94" s="214"/>
      <c r="SF94" s="214"/>
      <c r="SG94" s="214"/>
      <c r="SH94" s="214"/>
      <c r="SI94" s="214"/>
      <c r="SJ94" s="214"/>
      <c r="SK94" s="214"/>
      <c r="SL94" s="214"/>
      <c r="SM94" s="214"/>
      <c r="SN94" s="214"/>
      <c r="SO94" s="214"/>
      <c r="SP94" s="214"/>
      <c r="SQ94" s="214"/>
      <c r="SR94" s="214"/>
      <c r="SS94" s="214"/>
      <c r="ST94" s="214"/>
      <c r="SU94" s="214"/>
      <c r="SV94" s="214"/>
      <c r="SW94" s="214"/>
      <c r="SX94" s="214"/>
      <c r="SY94" s="214"/>
      <c r="SZ94" s="214"/>
      <c r="TA94" s="214"/>
      <c r="TB94" s="214"/>
      <c r="TC94" s="214"/>
      <c r="TD94" s="214"/>
      <c r="TE94" s="214"/>
      <c r="TF94" s="214"/>
      <c r="TG94" s="214"/>
      <c r="TH94" s="214"/>
    </row>
    <row r="95" spans="1:528" s="72" customFormat="1" ht="15" customHeight="1" x14ac:dyDescent="0.2">
      <c r="A95" s="214"/>
      <c r="B95" s="213"/>
      <c r="C95" s="427"/>
      <c r="D95" s="36"/>
      <c r="E95" s="37"/>
      <c r="F95" s="37"/>
      <c r="G95" s="37"/>
      <c r="H95" s="101"/>
      <c r="I95" s="134"/>
      <c r="J95" s="101"/>
      <c r="K95" s="73"/>
      <c r="L95" s="73"/>
      <c r="M95" s="73"/>
      <c r="N95" s="14"/>
      <c r="O95" s="15"/>
      <c r="P95" s="16"/>
      <c r="Q95" s="236" t="s">
        <v>70</v>
      </c>
      <c r="R95" s="233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14"/>
      <c r="CJ95" s="214"/>
      <c r="CK95" s="214"/>
      <c r="CL95" s="214"/>
      <c r="CM95" s="214"/>
      <c r="CN95" s="214"/>
      <c r="CO95" s="214"/>
      <c r="CP95" s="214"/>
      <c r="CQ95" s="214"/>
      <c r="CR95" s="214"/>
      <c r="CS95" s="214"/>
      <c r="CT95" s="214"/>
      <c r="CU95" s="214"/>
      <c r="CV95" s="214"/>
      <c r="CW95" s="214"/>
      <c r="CX95" s="214"/>
      <c r="CY95" s="214"/>
      <c r="CZ95" s="214"/>
      <c r="DA95" s="214"/>
      <c r="DB95" s="214"/>
      <c r="DC95" s="214"/>
      <c r="DD95" s="214"/>
      <c r="DE95" s="214"/>
      <c r="DF95" s="214"/>
      <c r="DG95" s="214"/>
      <c r="DH95" s="214"/>
      <c r="DI95" s="214"/>
      <c r="DJ95" s="214"/>
      <c r="DK95" s="214"/>
      <c r="DL95" s="214"/>
      <c r="DM95" s="214"/>
      <c r="DN95" s="214"/>
      <c r="DO95" s="214"/>
      <c r="DP95" s="214"/>
      <c r="DQ95" s="214"/>
      <c r="DR95" s="214"/>
      <c r="DS95" s="214"/>
      <c r="DT95" s="214"/>
      <c r="DU95" s="214"/>
      <c r="DV95" s="214"/>
      <c r="DW95" s="214"/>
      <c r="DX95" s="214"/>
      <c r="DY95" s="214"/>
      <c r="DZ95" s="214"/>
      <c r="EA95" s="214"/>
      <c r="EB95" s="214"/>
      <c r="EC95" s="214"/>
      <c r="ED95" s="214"/>
      <c r="EE95" s="214"/>
      <c r="EF95" s="214"/>
      <c r="EG95" s="214"/>
      <c r="EH95" s="214"/>
      <c r="EI95" s="214"/>
      <c r="EJ95" s="214"/>
      <c r="EK95" s="214"/>
      <c r="EL95" s="214"/>
      <c r="EM95" s="214"/>
      <c r="EN95" s="214"/>
      <c r="EO95" s="214"/>
      <c r="EP95" s="214"/>
      <c r="EQ95" s="214"/>
      <c r="ER95" s="214"/>
      <c r="ES95" s="214"/>
      <c r="ET95" s="214"/>
      <c r="EU95" s="214"/>
      <c r="EV95" s="214"/>
      <c r="EW95" s="214"/>
      <c r="EX95" s="214"/>
      <c r="EY95" s="214"/>
      <c r="EZ95" s="214"/>
      <c r="FA95" s="214"/>
      <c r="FB95" s="214"/>
      <c r="FC95" s="214"/>
      <c r="FD95" s="214"/>
      <c r="FE95" s="214"/>
      <c r="FF95" s="214"/>
      <c r="FG95" s="214"/>
      <c r="FH95" s="214"/>
      <c r="FI95" s="214"/>
      <c r="FJ95" s="214"/>
      <c r="FK95" s="214"/>
      <c r="FL95" s="214"/>
      <c r="FM95" s="214"/>
      <c r="FN95" s="214"/>
      <c r="FO95" s="214"/>
      <c r="FP95" s="214"/>
      <c r="FQ95" s="214"/>
      <c r="FR95" s="214"/>
      <c r="FS95" s="214"/>
      <c r="FT95" s="214"/>
      <c r="FU95" s="214"/>
      <c r="FV95" s="214"/>
      <c r="FW95" s="214"/>
      <c r="FX95" s="214"/>
      <c r="FY95" s="214"/>
      <c r="FZ95" s="214"/>
      <c r="GA95" s="214"/>
      <c r="GB95" s="214"/>
      <c r="GC95" s="214"/>
      <c r="GD95" s="214"/>
      <c r="GE95" s="214"/>
      <c r="GF95" s="214"/>
      <c r="GG95" s="214"/>
      <c r="GH95" s="214"/>
      <c r="GI95" s="214"/>
      <c r="GJ95" s="214"/>
      <c r="GK95" s="214"/>
      <c r="GL95" s="214"/>
      <c r="GM95" s="214"/>
      <c r="GN95" s="214"/>
      <c r="GO95" s="214"/>
      <c r="GP95" s="214"/>
      <c r="GQ95" s="214"/>
      <c r="GR95" s="214"/>
      <c r="GS95" s="214"/>
      <c r="GT95" s="214"/>
      <c r="GU95" s="214"/>
      <c r="GV95" s="214"/>
      <c r="GW95" s="214"/>
      <c r="GX95" s="214"/>
      <c r="GY95" s="214"/>
      <c r="GZ95" s="214"/>
      <c r="HA95" s="214"/>
      <c r="HB95" s="214"/>
      <c r="HC95" s="214"/>
      <c r="HD95" s="214"/>
      <c r="HE95" s="214"/>
      <c r="HF95" s="214"/>
      <c r="HG95" s="214"/>
      <c r="HH95" s="214"/>
      <c r="HI95" s="214"/>
      <c r="HJ95" s="214"/>
      <c r="HK95" s="214"/>
      <c r="HL95" s="214"/>
      <c r="HM95" s="214"/>
      <c r="HN95" s="214"/>
      <c r="HO95" s="214"/>
      <c r="HP95" s="214"/>
      <c r="HQ95" s="214"/>
      <c r="HR95" s="214"/>
      <c r="HS95" s="214"/>
      <c r="HT95" s="214"/>
      <c r="HU95" s="214"/>
      <c r="HV95" s="214"/>
      <c r="HW95" s="214"/>
      <c r="HX95" s="214"/>
      <c r="HY95" s="214"/>
      <c r="HZ95" s="214"/>
      <c r="IA95" s="214"/>
      <c r="IB95" s="214"/>
      <c r="IC95" s="214"/>
      <c r="ID95" s="214"/>
      <c r="IE95" s="214"/>
      <c r="IF95" s="214"/>
      <c r="IG95" s="214"/>
      <c r="IH95" s="214"/>
      <c r="II95" s="214"/>
      <c r="IJ95" s="214"/>
      <c r="IK95" s="214"/>
      <c r="IL95" s="214"/>
      <c r="IM95" s="214"/>
      <c r="IN95" s="214"/>
      <c r="IO95" s="214"/>
      <c r="IP95" s="214"/>
      <c r="IQ95" s="214"/>
      <c r="IR95" s="214"/>
      <c r="IS95" s="214"/>
      <c r="IT95" s="214"/>
      <c r="IU95" s="214"/>
      <c r="IV95" s="214"/>
      <c r="IW95" s="214"/>
      <c r="IX95" s="214"/>
      <c r="IY95" s="214"/>
      <c r="IZ95" s="214"/>
      <c r="JA95" s="214"/>
      <c r="JB95" s="214"/>
      <c r="JC95" s="214"/>
      <c r="JD95" s="214"/>
      <c r="JE95" s="214"/>
      <c r="JF95" s="214"/>
      <c r="JG95" s="214"/>
      <c r="JH95" s="214"/>
      <c r="JI95" s="214"/>
      <c r="JJ95" s="214"/>
      <c r="JK95" s="214"/>
      <c r="JL95" s="214"/>
      <c r="JM95" s="214"/>
      <c r="JN95" s="214"/>
      <c r="JO95" s="214"/>
      <c r="JP95" s="214"/>
      <c r="JQ95" s="214"/>
      <c r="JR95" s="214"/>
      <c r="JS95" s="214"/>
      <c r="JT95" s="214"/>
      <c r="JU95" s="214"/>
      <c r="JV95" s="214"/>
      <c r="JW95" s="214"/>
      <c r="JX95" s="214"/>
      <c r="JY95" s="214"/>
      <c r="JZ95" s="214"/>
      <c r="KA95" s="214"/>
      <c r="KB95" s="214"/>
      <c r="KC95" s="214"/>
      <c r="KD95" s="214"/>
      <c r="KE95" s="214"/>
      <c r="KF95" s="214"/>
      <c r="KG95" s="214"/>
      <c r="KH95" s="214"/>
      <c r="KI95" s="214"/>
      <c r="KJ95" s="214"/>
      <c r="KK95" s="214"/>
      <c r="KL95" s="214"/>
      <c r="KM95" s="214"/>
      <c r="KN95" s="214"/>
      <c r="KO95" s="214"/>
      <c r="KP95" s="214"/>
      <c r="KQ95" s="214"/>
      <c r="KR95" s="214"/>
      <c r="KS95" s="214"/>
      <c r="KT95" s="214"/>
      <c r="KU95" s="214"/>
      <c r="KV95" s="214"/>
      <c r="KW95" s="214"/>
      <c r="KX95" s="214"/>
      <c r="KY95" s="214"/>
      <c r="KZ95" s="214"/>
      <c r="LA95" s="214"/>
      <c r="LB95" s="214"/>
      <c r="LC95" s="214"/>
      <c r="LD95" s="214"/>
      <c r="LE95" s="214"/>
      <c r="LF95" s="214"/>
      <c r="LG95" s="214"/>
      <c r="LH95" s="214"/>
      <c r="LI95" s="214"/>
      <c r="LJ95" s="214"/>
      <c r="LK95" s="214"/>
      <c r="LL95" s="214"/>
      <c r="LM95" s="214"/>
      <c r="LN95" s="214"/>
      <c r="LO95" s="214"/>
      <c r="LP95" s="214"/>
      <c r="LQ95" s="214"/>
      <c r="LR95" s="214"/>
      <c r="LS95" s="214"/>
      <c r="LT95" s="214"/>
      <c r="LU95" s="214"/>
      <c r="LV95" s="214"/>
      <c r="LW95" s="214"/>
      <c r="LX95" s="214"/>
      <c r="LY95" s="214"/>
      <c r="LZ95" s="214"/>
      <c r="MA95" s="214"/>
      <c r="MB95" s="214"/>
      <c r="MC95" s="214"/>
      <c r="MD95" s="214"/>
      <c r="ME95" s="214"/>
      <c r="MF95" s="214"/>
      <c r="MG95" s="214"/>
      <c r="MH95" s="214"/>
      <c r="MI95" s="214"/>
      <c r="MJ95" s="214"/>
      <c r="MK95" s="214"/>
      <c r="ML95" s="214"/>
      <c r="MM95" s="214"/>
      <c r="MN95" s="214"/>
      <c r="MO95" s="214"/>
      <c r="MP95" s="214"/>
      <c r="MQ95" s="214"/>
      <c r="MR95" s="214"/>
      <c r="MS95" s="214"/>
      <c r="MT95" s="214"/>
      <c r="MU95" s="214"/>
      <c r="MV95" s="214"/>
      <c r="MW95" s="214"/>
      <c r="MX95" s="214"/>
      <c r="MY95" s="214"/>
      <c r="MZ95" s="214"/>
      <c r="NA95" s="214"/>
      <c r="NB95" s="214"/>
      <c r="NC95" s="214"/>
      <c r="ND95" s="214"/>
      <c r="NE95" s="214"/>
      <c r="NF95" s="214"/>
      <c r="NG95" s="214"/>
      <c r="NH95" s="214"/>
      <c r="NI95" s="214"/>
      <c r="NJ95" s="214"/>
      <c r="NK95" s="214"/>
      <c r="NL95" s="214"/>
      <c r="NM95" s="214"/>
      <c r="NN95" s="214"/>
      <c r="NO95" s="214"/>
      <c r="NP95" s="214"/>
      <c r="NQ95" s="214"/>
      <c r="NR95" s="214"/>
      <c r="NS95" s="214"/>
      <c r="NT95" s="214"/>
      <c r="NU95" s="214"/>
      <c r="NV95" s="214"/>
      <c r="NW95" s="214"/>
      <c r="NX95" s="214"/>
      <c r="NY95" s="214"/>
      <c r="NZ95" s="214"/>
      <c r="OA95" s="214"/>
      <c r="OB95" s="214"/>
      <c r="OC95" s="214"/>
      <c r="OD95" s="214"/>
      <c r="OE95" s="214"/>
      <c r="OF95" s="214"/>
      <c r="OG95" s="214"/>
      <c r="OH95" s="214"/>
      <c r="OI95" s="214"/>
      <c r="OJ95" s="214"/>
      <c r="OK95" s="214"/>
      <c r="OL95" s="214"/>
      <c r="OM95" s="214"/>
      <c r="ON95" s="214"/>
      <c r="OO95" s="214"/>
      <c r="OP95" s="214"/>
      <c r="OQ95" s="214"/>
      <c r="OR95" s="214"/>
      <c r="OS95" s="214"/>
      <c r="OT95" s="214"/>
      <c r="OU95" s="214"/>
      <c r="OV95" s="214"/>
      <c r="OW95" s="214"/>
      <c r="OX95" s="214"/>
      <c r="OY95" s="214"/>
      <c r="OZ95" s="214"/>
      <c r="PA95" s="214"/>
      <c r="PB95" s="214"/>
      <c r="PC95" s="214"/>
      <c r="PD95" s="214"/>
      <c r="PE95" s="214"/>
      <c r="PF95" s="214"/>
      <c r="PG95" s="214"/>
      <c r="PH95" s="214"/>
      <c r="PI95" s="214"/>
      <c r="PJ95" s="214"/>
      <c r="PK95" s="214"/>
      <c r="PL95" s="214"/>
      <c r="PM95" s="214"/>
      <c r="PN95" s="214"/>
      <c r="PO95" s="214"/>
      <c r="PP95" s="214"/>
      <c r="PQ95" s="214"/>
      <c r="PR95" s="214"/>
      <c r="PS95" s="214"/>
      <c r="PT95" s="214"/>
      <c r="PU95" s="214"/>
      <c r="PV95" s="214"/>
      <c r="PW95" s="214"/>
      <c r="PX95" s="214"/>
      <c r="PY95" s="214"/>
      <c r="PZ95" s="214"/>
      <c r="QA95" s="214"/>
      <c r="QB95" s="214"/>
      <c r="QC95" s="214"/>
      <c r="QD95" s="214"/>
      <c r="QE95" s="214"/>
      <c r="QF95" s="214"/>
      <c r="QG95" s="214"/>
      <c r="QH95" s="214"/>
      <c r="QI95" s="214"/>
      <c r="QJ95" s="214"/>
      <c r="QK95" s="214"/>
      <c r="QL95" s="214"/>
      <c r="QM95" s="214"/>
      <c r="QN95" s="214"/>
      <c r="QO95" s="214"/>
      <c r="QP95" s="214"/>
      <c r="QQ95" s="214"/>
      <c r="QR95" s="214"/>
      <c r="QS95" s="214"/>
      <c r="QT95" s="214"/>
      <c r="QU95" s="214"/>
      <c r="QV95" s="214"/>
      <c r="QW95" s="214"/>
      <c r="QX95" s="214"/>
      <c r="QY95" s="214"/>
      <c r="QZ95" s="214"/>
      <c r="RA95" s="214"/>
      <c r="RB95" s="214"/>
      <c r="RC95" s="214"/>
      <c r="RD95" s="214"/>
      <c r="RE95" s="214"/>
      <c r="RF95" s="214"/>
      <c r="RG95" s="214"/>
      <c r="RH95" s="214"/>
      <c r="RI95" s="214"/>
      <c r="RJ95" s="214"/>
      <c r="RK95" s="214"/>
      <c r="RL95" s="214"/>
      <c r="RM95" s="214"/>
      <c r="RN95" s="214"/>
      <c r="RO95" s="214"/>
      <c r="RP95" s="214"/>
      <c r="RQ95" s="214"/>
      <c r="RR95" s="214"/>
      <c r="RS95" s="214"/>
      <c r="RT95" s="214"/>
      <c r="RU95" s="214"/>
      <c r="RV95" s="214"/>
      <c r="RW95" s="214"/>
      <c r="RX95" s="214"/>
      <c r="RY95" s="214"/>
      <c r="RZ95" s="214"/>
      <c r="SA95" s="214"/>
      <c r="SB95" s="214"/>
      <c r="SC95" s="214"/>
      <c r="SD95" s="214"/>
      <c r="SE95" s="214"/>
      <c r="SF95" s="214"/>
      <c r="SG95" s="214"/>
      <c r="SH95" s="214"/>
      <c r="SI95" s="214"/>
      <c r="SJ95" s="214"/>
      <c r="SK95" s="214"/>
      <c r="SL95" s="214"/>
      <c r="SM95" s="214"/>
      <c r="SN95" s="214"/>
      <c r="SO95" s="214"/>
      <c r="SP95" s="214"/>
      <c r="SQ95" s="214"/>
      <c r="SR95" s="214"/>
      <c r="SS95" s="214"/>
      <c r="ST95" s="214"/>
      <c r="SU95" s="214"/>
      <c r="SV95" s="214"/>
      <c r="SW95" s="214"/>
      <c r="SX95" s="214"/>
      <c r="SY95" s="214"/>
      <c r="SZ95" s="214"/>
      <c r="TA95" s="214"/>
      <c r="TB95" s="214"/>
      <c r="TC95" s="214"/>
      <c r="TD95" s="214"/>
      <c r="TE95" s="214"/>
      <c r="TF95" s="214"/>
      <c r="TG95" s="214"/>
      <c r="TH95" s="214"/>
    </row>
    <row r="96" spans="1:528" s="72" customFormat="1" ht="15" customHeight="1" x14ac:dyDescent="0.2">
      <c r="A96" s="214"/>
      <c r="B96" s="213"/>
      <c r="C96" s="427"/>
      <c r="D96" s="36"/>
      <c r="E96" s="37">
        <f>IF(E92=0,1,0)</f>
        <v>1</v>
      </c>
      <c r="F96" s="37">
        <f>IF(F92=0,1,0)</f>
        <v>1</v>
      </c>
      <c r="G96" s="37">
        <f>IF(G92=0,1,0)</f>
        <v>1</v>
      </c>
      <c r="H96" s="101"/>
      <c r="I96" s="134"/>
      <c r="J96" s="101"/>
      <c r="K96" s="73"/>
      <c r="L96" s="73"/>
      <c r="M96" s="73"/>
      <c r="N96" s="14"/>
      <c r="O96" s="15"/>
      <c r="P96" s="16"/>
      <c r="Q96" s="236" t="s">
        <v>71</v>
      </c>
      <c r="R96" s="233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214"/>
      <c r="BQ96" s="214"/>
      <c r="BR96" s="214"/>
      <c r="BS96" s="214"/>
      <c r="BT96" s="214"/>
      <c r="BU96" s="214"/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4"/>
      <c r="CG96" s="214"/>
      <c r="CH96" s="214"/>
      <c r="CI96" s="214"/>
      <c r="CJ96" s="214"/>
      <c r="CK96" s="214"/>
      <c r="CL96" s="214"/>
      <c r="CM96" s="214"/>
      <c r="CN96" s="214"/>
      <c r="CO96" s="214"/>
      <c r="CP96" s="214"/>
      <c r="CQ96" s="214"/>
      <c r="CR96" s="214"/>
      <c r="CS96" s="214"/>
      <c r="CT96" s="214"/>
      <c r="CU96" s="214"/>
      <c r="CV96" s="214"/>
      <c r="CW96" s="214"/>
      <c r="CX96" s="214"/>
      <c r="CY96" s="214"/>
      <c r="CZ96" s="214"/>
      <c r="DA96" s="214"/>
      <c r="DB96" s="214"/>
      <c r="DC96" s="214"/>
      <c r="DD96" s="214"/>
      <c r="DE96" s="214"/>
      <c r="DF96" s="214"/>
      <c r="DG96" s="214"/>
      <c r="DH96" s="214"/>
      <c r="DI96" s="214"/>
      <c r="DJ96" s="214"/>
      <c r="DK96" s="214"/>
      <c r="DL96" s="214"/>
      <c r="DM96" s="214"/>
      <c r="DN96" s="214"/>
      <c r="DO96" s="214"/>
      <c r="DP96" s="214"/>
      <c r="DQ96" s="214"/>
      <c r="DR96" s="214"/>
      <c r="DS96" s="214"/>
      <c r="DT96" s="214"/>
      <c r="DU96" s="214"/>
      <c r="DV96" s="214"/>
      <c r="DW96" s="214"/>
      <c r="DX96" s="214"/>
      <c r="DY96" s="214"/>
      <c r="DZ96" s="214"/>
      <c r="EA96" s="214"/>
      <c r="EB96" s="214"/>
      <c r="EC96" s="214"/>
      <c r="ED96" s="214"/>
      <c r="EE96" s="214"/>
      <c r="EF96" s="214"/>
      <c r="EG96" s="214"/>
      <c r="EH96" s="214"/>
      <c r="EI96" s="214"/>
      <c r="EJ96" s="214"/>
      <c r="EK96" s="214"/>
      <c r="EL96" s="214"/>
      <c r="EM96" s="214"/>
      <c r="EN96" s="214"/>
      <c r="EO96" s="214"/>
      <c r="EP96" s="214"/>
      <c r="EQ96" s="214"/>
      <c r="ER96" s="214"/>
      <c r="ES96" s="214"/>
      <c r="ET96" s="214"/>
      <c r="EU96" s="214"/>
      <c r="EV96" s="214"/>
      <c r="EW96" s="214"/>
      <c r="EX96" s="214"/>
      <c r="EY96" s="214"/>
      <c r="EZ96" s="214"/>
      <c r="FA96" s="214"/>
      <c r="FB96" s="214"/>
      <c r="FC96" s="214"/>
      <c r="FD96" s="214"/>
      <c r="FE96" s="214"/>
      <c r="FF96" s="214"/>
      <c r="FG96" s="214"/>
      <c r="FH96" s="214"/>
      <c r="FI96" s="214"/>
      <c r="FJ96" s="214"/>
      <c r="FK96" s="214"/>
      <c r="FL96" s="214"/>
      <c r="FM96" s="214"/>
      <c r="FN96" s="214"/>
      <c r="FO96" s="214"/>
      <c r="FP96" s="214"/>
      <c r="FQ96" s="214"/>
      <c r="FR96" s="214"/>
      <c r="FS96" s="214"/>
      <c r="FT96" s="214"/>
      <c r="FU96" s="214"/>
      <c r="FV96" s="214"/>
      <c r="FW96" s="214"/>
      <c r="FX96" s="214"/>
      <c r="FY96" s="214"/>
      <c r="FZ96" s="214"/>
      <c r="GA96" s="214"/>
      <c r="GB96" s="214"/>
      <c r="GC96" s="214"/>
      <c r="GD96" s="214"/>
      <c r="GE96" s="214"/>
      <c r="GF96" s="214"/>
      <c r="GG96" s="214"/>
      <c r="GH96" s="214"/>
      <c r="GI96" s="214"/>
      <c r="GJ96" s="214"/>
      <c r="GK96" s="214"/>
      <c r="GL96" s="214"/>
      <c r="GM96" s="214"/>
      <c r="GN96" s="214"/>
      <c r="GO96" s="214"/>
      <c r="GP96" s="214"/>
      <c r="GQ96" s="214"/>
      <c r="GR96" s="214"/>
      <c r="GS96" s="214"/>
      <c r="GT96" s="214"/>
      <c r="GU96" s="214"/>
      <c r="GV96" s="214"/>
      <c r="GW96" s="214"/>
      <c r="GX96" s="214"/>
      <c r="GY96" s="214"/>
      <c r="GZ96" s="214"/>
      <c r="HA96" s="214"/>
      <c r="HB96" s="214"/>
      <c r="HC96" s="214"/>
      <c r="HD96" s="214"/>
      <c r="HE96" s="214"/>
      <c r="HF96" s="214"/>
      <c r="HG96" s="214"/>
      <c r="HH96" s="214"/>
      <c r="HI96" s="214"/>
      <c r="HJ96" s="214"/>
      <c r="HK96" s="214"/>
      <c r="HL96" s="214"/>
      <c r="HM96" s="214"/>
      <c r="HN96" s="214"/>
      <c r="HO96" s="214"/>
      <c r="HP96" s="214"/>
      <c r="HQ96" s="214"/>
      <c r="HR96" s="214"/>
      <c r="HS96" s="214"/>
      <c r="HT96" s="214"/>
      <c r="HU96" s="214"/>
      <c r="HV96" s="214"/>
      <c r="HW96" s="214"/>
      <c r="HX96" s="214"/>
      <c r="HY96" s="214"/>
      <c r="HZ96" s="214"/>
      <c r="IA96" s="214"/>
      <c r="IB96" s="214"/>
      <c r="IC96" s="214"/>
      <c r="ID96" s="214"/>
      <c r="IE96" s="214"/>
      <c r="IF96" s="214"/>
      <c r="IG96" s="214"/>
      <c r="IH96" s="214"/>
      <c r="II96" s="214"/>
      <c r="IJ96" s="214"/>
      <c r="IK96" s="214"/>
      <c r="IL96" s="214"/>
      <c r="IM96" s="214"/>
      <c r="IN96" s="214"/>
      <c r="IO96" s="214"/>
      <c r="IP96" s="214"/>
      <c r="IQ96" s="214"/>
      <c r="IR96" s="214"/>
      <c r="IS96" s="214"/>
      <c r="IT96" s="214"/>
      <c r="IU96" s="214"/>
      <c r="IV96" s="214"/>
      <c r="IW96" s="214"/>
      <c r="IX96" s="214"/>
      <c r="IY96" s="214"/>
      <c r="IZ96" s="214"/>
      <c r="JA96" s="214"/>
      <c r="JB96" s="214"/>
      <c r="JC96" s="214"/>
      <c r="JD96" s="214"/>
      <c r="JE96" s="214"/>
      <c r="JF96" s="214"/>
      <c r="JG96" s="214"/>
      <c r="JH96" s="214"/>
      <c r="JI96" s="214"/>
      <c r="JJ96" s="214"/>
      <c r="JK96" s="214"/>
      <c r="JL96" s="214"/>
      <c r="JM96" s="214"/>
      <c r="JN96" s="214"/>
      <c r="JO96" s="214"/>
      <c r="JP96" s="214"/>
      <c r="JQ96" s="214"/>
      <c r="JR96" s="214"/>
      <c r="JS96" s="214"/>
      <c r="JT96" s="214"/>
      <c r="JU96" s="214"/>
      <c r="JV96" s="214"/>
      <c r="JW96" s="214"/>
      <c r="JX96" s="214"/>
      <c r="JY96" s="214"/>
      <c r="JZ96" s="214"/>
      <c r="KA96" s="214"/>
      <c r="KB96" s="214"/>
      <c r="KC96" s="214"/>
      <c r="KD96" s="214"/>
      <c r="KE96" s="214"/>
      <c r="KF96" s="214"/>
      <c r="KG96" s="214"/>
      <c r="KH96" s="214"/>
      <c r="KI96" s="214"/>
      <c r="KJ96" s="214"/>
      <c r="KK96" s="214"/>
      <c r="KL96" s="214"/>
      <c r="KM96" s="214"/>
      <c r="KN96" s="214"/>
      <c r="KO96" s="214"/>
      <c r="KP96" s="214"/>
      <c r="KQ96" s="214"/>
      <c r="KR96" s="214"/>
      <c r="KS96" s="214"/>
      <c r="KT96" s="214"/>
      <c r="KU96" s="214"/>
      <c r="KV96" s="214"/>
      <c r="KW96" s="214"/>
      <c r="KX96" s="214"/>
      <c r="KY96" s="214"/>
      <c r="KZ96" s="214"/>
      <c r="LA96" s="214"/>
      <c r="LB96" s="214"/>
      <c r="LC96" s="214"/>
      <c r="LD96" s="214"/>
      <c r="LE96" s="214"/>
      <c r="LF96" s="214"/>
      <c r="LG96" s="214"/>
      <c r="LH96" s="214"/>
      <c r="LI96" s="214"/>
      <c r="LJ96" s="214"/>
      <c r="LK96" s="214"/>
      <c r="LL96" s="214"/>
      <c r="LM96" s="214"/>
      <c r="LN96" s="214"/>
      <c r="LO96" s="214"/>
      <c r="LP96" s="214"/>
      <c r="LQ96" s="214"/>
      <c r="LR96" s="214"/>
      <c r="LS96" s="214"/>
      <c r="LT96" s="214"/>
      <c r="LU96" s="214"/>
      <c r="LV96" s="214"/>
      <c r="LW96" s="214"/>
      <c r="LX96" s="214"/>
      <c r="LY96" s="214"/>
      <c r="LZ96" s="214"/>
      <c r="MA96" s="214"/>
      <c r="MB96" s="214"/>
      <c r="MC96" s="214"/>
      <c r="MD96" s="214"/>
      <c r="ME96" s="214"/>
      <c r="MF96" s="214"/>
      <c r="MG96" s="214"/>
      <c r="MH96" s="214"/>
      <c r="MI96" s="214"/>
      <c r="MJ96" s="214"/>
      <c r="MK96" s="214"/>
      <c r="ML96" s="214"/>
      <c r="MM96" s="214"/>
      <c r="MN96" s="214"/>
      <c r="MO96" s="214"/>
      <c r="MP96" s="214"/>
      <c r="MQ96" s="214"/>
      <c r="MR96" s="214"/>
      <c r="MS96" s="214"/>
      <c r="MT96" s="214"/>
      <c r="MU96" s="214"/>
      <c r="MV96" s="214"/>
      <c r="MW96" s="214"/>
      <c r="MX96" s="214"/>
      <c r="MY96" s="214"/>
      <c r="MZ96" s="214"/>
      <c r="NA96" s="214"/>
      <c r="NB96" s="214"/>
      <c r="NC96" s="214"/>
      <c r="ND96" s="214"/>
      <c r="NE96" s="214"/>
      <c r="NF96" s="214"/>
      <c r="NG96" s="214"/>
      <c r="NH96" s="214"/>
      <c r="NI96" s="214"/>
      <c r="NJ96" s="214"/>
      <c r="NK96" s="214"/>
      <c r="NL96" s="214"/>
      <c r="NM96" s="214"/>
      <c r="NN96" s="214"/>
      <c r="NO96" s="214"/>
      <c r="NP96" s="214"/>
      <c r="NQ96" s="214"/>
      <c r="NR96" s="214"/>
      <c r="NS96" s="214"/>
      <c r="NT96" s="214"/>
      <c r="NU96" s="214"/>
      <c r="NV96" s="214"/>
      <c r="NW96" s="214"/>
      <c r="NX96" s="214"/>
      <c r="NY96" s="214"/>
      <c r="NZ96" s="214"/>
      <c r="OA96" s="214"/>
      <c r="OB96" s="214"/>
      <c r="OC96" s="214"/>
      <c r="OD96" s="214"/>
      <c r="OE96" s="214"/>
      <c r="OF96" s="214"/>
      <c r="OG96" s="214"/>
      <c r="OH96" s="214"/>
      <c r="OI96" s="214"/>
      <c r="OJ96" s="214"/>
      <c r="OK96" s="214"/>
      <c r="OL96" s="214"/>
      <c r="OM96" s="214"/>
      <c r="ON96" s="214"/>
      <c r="OO96" s="214"/>
      <c r="OP96" s="214"/>
      <c r="OQ96" s="214"/>
      <c r="OR96" s="214"/>
      <c r="OS96" s="214"/>
      <c r="OT96" s="214"/>
      <c r="OU96" s="214"/>
      <c r="OV96" s="214"/>
      <c r="OW96" s="214"/>
      <c r="OX96" s="214"/>
      <c r="OY96" s="214"/>
      <c r="OZ96" s="214"/>
      <c r="PA96" s="214"/>
      <c r="PB96" s="214"/>
      <c r="PC96" s="214"/>
      <c r="PD96" s="214"/>
      <c r="PE96" s="214"/>
      <c r="PF96" s="214"/>
      <c r="PG96" s="214"/>
      <c r="PH96" s="214"/>
      <c r="PI96" s="214"/>
      <c r="PJ96" s="214"/>
      <c r="PK96" s="214"/>
      <c r="PL96" s="214"/>
      <c r="PM96" s="214"/>
      <c r="PN96" s="214"/>
      <c r="PO96" s="214"/>
      <c r="PP96" s="214"/>
      <c r="PQ96" s="214"/>
      <c r="PR96" s="214"/>
      <c r="PS96" s="214"/>
      <c r="PT96" s="214"/>
      <c r="PU96" s="214"/>
      <c r="PV96" s="214"/>
      <c r="PW96" s="214"/>
      <c r="PX96" s="214"/>
      <c r="PY96" s="214"/>
      <c r="PZ96" s="214"/>
      <c r="QA96" s="214"/>
      <c r="QB96" s="214"/>
      <c r="QC96" s="214"/>
      <c r="QD96" s="214"/>
      <c r="QE96" s="214"/>
      <c r="QF96" s="214"/>
      <c r="QG96" s="214"/>
      <c r="QH96" s="214"/>
      <c r="QI96" s="214"/>
      <c r="QJ96" s="214"/>
      <c r="QK96" s="214"/>
      <c r="QL96" s="214"/>
      <c r="QM96" s="214"/>
      <c r="QN96" s="214"/>
      <c r="QO96" s="214"/>
      <c r="QP96" s="214"/>
      <c r="QQ96" s="214"/>
      <c r="QR96" s="214"/>
      <c r="QS96" s="214"/>
      <c r="QT96" s="214"/>
      <c r="QU96" s="214"/>
      <c r="QV96" s="214"/>
      <c r="QW96" s="214"/>
      <c r="QX96" s="214"/>
      <c r="QY96" s="214"/>
      <c r="QZ96" s="214"/>
      <c r="RA96" s="214"/>
      <c r="RB96" s="214"/>
      <c r="RC96" s="214"/>
      <c r="RD96" s="214"/>
      <c r="RE96" s="214"/>
      <c r="RF96" s="214"/>
      <c r="RG96" s="214"/>
      <c r="RH96" s="214"/>
      <c r="RI96" s="214"/>
      <c r="RJ96" s="214"/>
      <c r="RK96" s="214"/>
      <c r="RL96" s="214"/>
      <c r="RM96" s="214"/>
      <c r="RN96" s="214"/>
      <c r="RO96" s="214"/>
      <c r="RP96" s="214"/>
      <c r="RQ96" s="214"/>
      <c r="RR96" s="214"/>
      <c r="RS96" s="214"/>
      <c r="RT96" s="214"/>
      <c r="RU96" s="214"/>
      <c r="RV96" s="214"/>
      <c r="RW96" s="214"/>
      <c r="RX96" s="214"/>
      <c r="RY96" s="214"/>
      <c r="RZ96" s="214"/>
      <c r="SA96" s="214"/>
      <c r="SB96" s="214"/>
      <c r="SC96" s="214"/>
      <c r="SD96" s="214"/>
      <c r="SE96" s="214"/>
      <c r="SF96" s="214"/>
      <c r="SG96" s="214"/>
      <c r="SH96" s="214"/>
      <c r="SI96" s="214"/>
      <c r="SJ96" s="214"/>
      <c r="SK96" s="214"/>
      <c r="SL96" s="214"/>
      <c r="SM96" s="214"/>
      <c r="SN96" s="214"/>
      <c r="SO96" s="214"/>
      <c r="SP96" s="214"/>
      <c r="SQ96" s="214"/>
      <c r="SR96" s="214"/>
      <c r="SS96" s="214"/>
      <c r="ST96" s="214"/>
      <c r="SU96" s="214"/>
      <c r="SV96" s="214"/>
      <c r="SW96" s="214"/>
      <c r="SX96" s="214"/>
      <c r="SY96" s="214"/>
      <c r="SZ96" s="214"/>
      <c r="TA96" s="214"/>
      <c r="TB96" s="214"/>
      <c r="TC96" s="214"/>
      <c r="TD96" s="214"/>
      <c r="TE96" s="214"/>
      <c r="TF96" s="214"/>
      <c r="TG96" s="214"/>
      <c r="TH96" s="214"/>
    </row>
    <row r="97" spans="1:528" s="72" customFormat="1" ht="15" customHeight="1" thickBot="1" x14ac:dyDescent="0.25">
      <c r="A97" s="214"/>
      <c r="B97" s="213"/>
      <c r="C97" s="438"/>
      <c r="D97" s="17"/>
      <c r="E97" s="37">
        <f>IF(E92="a",1,0)</f>
        <v>0</v>
      </c>
      <c r="F97" s="37">
        <f>IF(F92="a",1,0)</f>
        <v>0</v>
      </c>
      <c r="G97" s="37">
        <f>IF(G92="a",1,0)</f>
        <v>0</v>
      </c>
      <c r="H97" s="105">
        <f>IF((E97+F97+G97)=3,1,0)</f>
        <v>0</v>
      </c>
      <c r="I97" s="134"/>
      <c r="J97" s="101"/>
      <c r="K97" s="73"/>
      <c r="L97" s="73"/>
      <c r="M97" s="73"/>
      <c r="N97" s="14"/>
      <c r="O97" s="15"/>
      <c r="P97" s="16"/>
      <c r="Q97" s="237" t="s">
        <v>42</v>
      </c>
      <c r="R97" s="233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214"/>
      <c r="CN97" s="214"/>
      <c r="CO97" s="214"/>
      <c r="CP97" s="214"/>
      <c r="CQ97" s="214"/>
      <c r="CR97" s="214"/>
      <c r="CS97" s="214"/>
      <c r="CT97" s="214"/>
      <c r="CU97" s="214"/>
      <c r="CV97" s="214"/>
      <c r="CW97" s="214"/>
      <c r="CX97" s="214"/>
      <c r="CY97" s="214"/>
      <c r="CZ97" s="214"/>
      <c r="DA97" s="214"/>
      <c r="DB97" s="214"/>
      <c r="DC97" s="214"/>
      <c r="DD97" s="214"/>
      <c r="DE97" s="214"/>
      <c r="DF97" s="214"/>
      <c r="DG97" s="214"/>
      <c r="DH97" s="214"/>
      <c r="DI97" s="214"/>
      <c r="DJ97" s="214"/>
      <c r="DK97" s="214"/>
      <c r="DL97" s="214"/>
      <c r="DM97" s="214"/>
      <c r="DN97" s="214"/>
      <c r="DO97" s="214"/>
      <c r="DP97" s="214"/>
      <c r="DQ97" s="214"/>
      <c r="DR97" s="214"/>
      <c r="DS97" s="214"/>
      <c r="DT97" s="214"/>
      <c r="DU97" s="214"/>
      <c r="DV97" s="214"/>
      <c r="DW97" s="214"/>
      <c r="DX97" s="214"/>
      <c r="DY97" s="214"/>
      <c r="DZ97" s="214"/>
      <c r="EA97" s="214"/>
      <c r="EB97" s="214"/>
      <c r="EC97" s="214"/>
      <c r="ED97" s="214"/>
      <c r="EE97" s="214"/>
      <c r="EF97" s="214"/>
      <c r="EG97" s="214"/>
      <c r="EH97" s="214"/>
      <c r="EI97" s="214"/>
      <c r="EJ97" s="214"/>
      <c r="EK97" s="214"/>
      <c r="EL97" s="214"/>
      <c r="EM97" s="214"/>
      <c r="EN97" s="214"/>
      <c r="EO97" s="214"/>
      <c r="EP97" s="214"/>
      <c r="EQ97" s="214"/>
      <c r="ER97" s="214"/>
      <c r="ES97" s="214"/>
      <c r="ET97" s="214"/>
      <c r="EU97" s="214"/>
      <c r="EV97" s="214"/>
      <c r="EW97" s="214"/>
      <c r="EX97" s="214"/>
      <c r="EY97" s="214"/>
      <c r="EZ97" s="214"/>
      <c r="FA97" s="214"/>
      <c r="FB97" s="214"/>
      <c r="FC97" s="214"/>
      <c r="FD97" s="214"/>
      <c r="FE97" s="214"/>
      <c r="FF97" s="214"/>
      <c r="FG97" s="214"/>
      <c r="FH97" s="214"/>
      <c r="FI97" s="214"/>
      <c r="FJ97" s="214"/>
      <c r="FK97" s="214"/>
      <c r="FL97" s="214"/>
      <c r="FM97" s="214"/>
      <c r="FN97" s="214"/>
      <c r="FO97" s="214"/>
      <c r="FP97" s="214"/>
      <c r="FQ97" s="214"/>
      <c r="FR97" s="214"/>
      <c r="FS97" s="214"/>
      <c r="FT97" s="214"/>
      <c r="FU97" s="214"/>
      <c r="FV97" s="214"/>
      <c r="FW97" s="214"/>
      <c r="FX97" s="214"/>
      <c r="FY97" s="214"/>
      <c r="FZ97" s="214"/>
      <c r="GA97" s="214"/>
      <c r="GB97" s="214"/>
      <c r="GC97" s="214"/>
      <c r="GD97" s="214"/>
      <c r="GE97" s="214"/>
      <c r="GF97" s="214"/>
      <c r="GG97" s="214"/>
      <c r="GH97" s="214"/>
      <c r="GI97" s="214"/>
      <c r="GJ97" s="214"/>
      <c r="GK97" s="214"/>
      <c r="GL97" s="214"/>
      <c r="GM97" s="214"/>
      <c r="GN97" s="214"/>
      <c r="GO97" s="214"/>
      <c r="GP97" s="214"/>
      <c r="GQ97" s="214"/>
      <c r="GR97" s="214"/>
      <c r="GS97" s="214"/>
      <c r="GT97" s="214"/>
      <c r="GU97" s="214"/>
      <c r="GV97" s="214"/>
      <c r="GW97" s="214"/>
      <c r="GX97" s="214"/>
      <c r="GY97" s="214"/>
      <c r="GZ97" s="214"/>
      <c r="HA97" s="214"/>
      <c r="HB97" s="214"/>
      <c r="HC97" s="214"/>
      <c r="HD97" s="214"/>
      <c r="HE97" s="214"/>
      <c r="HF97" s="214"/>
      <c r="HG97" s="214"/>
      <c r="HH97" s="214"/>
      <c r="HI97" s="214"/>
      <c r="HJ97" s="214"/>
      <c r="HK97" s="214"/>
      <c r="HL97" s="214"/>
      <c r="HM97" s="214"/>
      <c r="HN97" s="214"/>
      <c r="HO97" s="214"/>
      <c r="HP97" s="214"/>
      <c r="HQ97" s="214"/>
      <c r="HR97" s="214"/>
      <c r="HS97" s="214"/>
      <c r="HT97" s="214"/>
      <c r="HU97" s="214"/>
      <c r="HV97" s="214"/>
      <c r="HW97" s="214"/>
      <c r="HX97" s="214"/>
      <c r="HY97" s="214"/>
      <c r="HZ97" s="214"/>
      <c r="IA97" s="214"/>
      <c r="IB97" s="214"/>
      <c r="IC97" s="214"/>
      <c r="ID97" s="214"/>
      <c r="IE97" s="214"/>
      <c r="IF97" s="214"/>
      <c r="IG97" s="214"/>
      <c r="IH97" s="214"/>
      <c r="II97" s="214"/>
      <c r="IJ97" s="214"/>
      <c r="IK97" s="214"/>
      <c r="IL97" s="214"/>
      <c r="IM97" s="214"/>
      <c r="IN97" s="214"/>
      <c r="IO97" s="214"/>
      <c r="IP97" s="214"/>
      <c r="IQ97" s="214"/>
      <c r="IR97" s="214"/>
      <c r="IS97" s="214"/>
      <c r="IT97" s="214"/>
      <c r="IU97" s="214"/>
      <c r="IV97" s="214"/>
      <c r="IW97" s="214"/>
      <c r="IX97" s="214"/>
      <c r="IY97" s="214"/>
      <c r="IZ97" s="214"/>
      <c r="JA97" s="214"/>
      <c r="JB97" s="214"/>
      <c r="JC97" s="214"/>
      <c r="JD97" s="214"/>
      <c r="JE97" s="214"/>
      <c r="JF97" s="214"/>
      <c r="JG97" s="214"/>
      <c r="JH97" s="214"/>
      <c r="JI97" s="214"/>
      <c r="JJ97" s="214"/>
      <c r="JK97" s="214"/>
      <c r="JL97" s="214"/>
      <c r="JM97" s="214"/>
      <c r="JN97" s="214"/>
      <c r="JO97" s="214"/>
      <c r="JP97" s="214"/>
      <c r="JQ97" s="214"/>
      <c r="JR97" s="214"/>
      <c r="JS97" s="214"/>
      <c r="JT97" s="214"/>
      <c r="JU97" s="214"/>
      <c r="JV97" s="214"/>
      <c r="JW97" s="214"/>
      <c r="JX97" s="214"/>
      <c r="JY97" s="214"/>
      <c r="JZ97" s="214"/>
      <c r="KA97" s="214"/>
      <c r="KB97" s="214"/>
      <c r="KC97" s="214"/>
      <c r="KD97" s="214"/>
      <c r="KE97" s="214"/>
      <c r="KF97" s="214"/>
      <c r="KG97" s="214"/>
      <c r="KH97" s="214"/>
      <c r="KI97" s="214"/>
      <c r="KJ97" s="214"/>
      <c r="KK97" s="214"/>
      <c r="KL97" s="214"/>
      <c r="KM97" s="214"/>
      <c r="KN97" s="214"/>
      <c r="KO97" s="214"/>
      <c r="KP97" s="214"/>
      <c r="KQ97" s="214"/>
      <c r="KR97" s="214"/>
      <c r="KS97" s="214"/>
      <c r="KT97" s="214"/>
      <c r="KU97" s="214"/>
      <c r="KV97" s="214"/>
      <c r="KW97" s="214"/>
      <c r="KX97" s="214"/>
      <c r="KY97" s="214"/>
      <c r="KZ97" s="214"/>
      <c r="LA97" s="214"/>
      <c r="LB97" s="214"/>
      <c r="LC97" s="214"/>
      <c r="LD97" s="214"/>
      <c r="LE97" s="214"/>
      <c r="LF97" s="214"/>
      <c r="LG97" s="214"/>
      <c r="LH97" s="214"/>
      <c r="LI97" s="214"/>
      <c r="LJ97" s="214"/>
      <c r="LK97" s="214"/>
      <c r="LL97" s="214"/>
      <c r="LM97" s="214"/>
      <c r="LN97" s="214"/>
      <c r="LO97" s="214"/>
      <c r="LP97" s="214"/>
      <c r="LQ97" s="214"/>
      <c r="LR97" s="214"/>
      <c r="LS97" s="214"/>
      <c r="LT97" s="214"/>
      <c r="LU97" s="214"/>
      <c r="LV97" s="214"/>
      <c r="LW97" s="214"/>
      <c r="LX97" s="214"/>
      <c r="LY97" s="214"/>
      <c r="LZ97" s="214"/>
      <c r="MA97" s="214"/>
      <c r="MB97" s="214"/>
      <c r="MC97" s="214"/>
      <c r="MD97" s="214"/>
      <c r="ME97" s="214"/>
      <c r="MF97" s="214"/>
      <c r="MG97" s="214"/>
      <c r="MH97" s="214"/>
      <c r="MI97" s="214"/>
      <c r="MJ97" s="214"/>
      <c r="MK97" s="214"/>
      <c r="ML97" s="214"/>
      <c r="MM97" s="214"/>
      <c r="MN97" s="214"/>
      <c r="MO97" s="214"/>
      <c r="MP97" s="214"/>
      <c r="MQ97" s="214"/>
      <c r="MR97" s="214"/>
      <c r="MS97" s="214"/>
      <c r="MT97" s="214"/>
      <c r="MU97" s="214"/>
      <c r="MV97" s="214"/>
      <c r="MW97" s="214"/>
      <c r="MX97" s="214"/>
      <c r="MY97" s="214"/>
      <c r="MZ97" s="214"/>
      <c r="NA97" s="214"/>
      <c r="NB97" s="214"/>
      <c r="NC97" s="214"/>
      <c r="ND97" s="214"/>
      <c r="NE97" s="214"/>
      <c r="NF97" s="214"/>
      <c r="NG97" s="214"/>
      <c r="NH97" s="214"/>
      <c r="NI97" s="214"/>
      <c r="NJ97" s="214"/>
      <c r="NK97" s="214"/>
      <c r="NL97" s="214"/>
      <c r="NM97" s="214"/>
      <c r="NN97" s="214"/>
      <c r="NO97" s="214"/>
      <c r="NP97" s="214"/>
      <c r="NQ97" s="214"/>
      <c r="NR97" s="214"/>
      <c r="NS97" s="214"/>
      <c r="NT97" s="214"/>
      <c r="NU97" s="214"/>
      <c r="NV97" s="214"/>
      <c r="NW97" s="214"/>
      <c r="NX97" s="214"/>
      <c r="NY97" s="214"/>
      <c r="NZ97" s="214"/>
      <c r="OA97" s="214"/>
      <c r="OB97" s="214"/>
      <c r="OC97" s="214"/>
      <c r="OD97" s="214"/>
      <c r="OE97" s="214"/>
      <c r="OF97" s="214"/>
      <c r="OG97" s="214"/>
      <c r="OH97" s="214"/>
      <c r="OI97" s="214"/>
      <c r="OJ97" s="214"/>
      <c r="OK97" s="214"/>
      <c r="OL97" s="214"/>
      <c r="OM97" s="214"/>
      <c r="ON97" s="214"/>
      <c r="OO97" s="214"/>
      <c r="OP97" s="214"/>
      <c r="OQ97" s="214"/>
      <c r="OR97" s="214"/>
      <c r="OS97" s="214"/>
      <c r="OT97" s="214"/>
      <c r="OU97" s="214"/>
      <c r="OV97" s="214"/>
      <c r="OW97" s="214"/>
      <c r="OX97" s="214"/>
      <c r="OY97" s="214"/>
      <c r="OZ97" s="214"/>
      <c r="PA97" s="214"/>
      <c r="PB97" s="214"/>
      <c r="PC97" s="214"/>
      <c r="PD97" s="214"/>
      <c r="PE97" s="214"/>
      <c r="PF97" s="214"/>
      <c r="PG97" s="214"/>
      <c r="PH97" s="214"/>
      <c r="PI97" s="214"/>
      <c r="PJ97" s="214"/>
      <c r="PK97" s="214"/>
      <c r="PL97" s="214"/>
      <c r="PM97" s="214"/>
      <c r="PN97" s="214"/>
      <c r="PO97" s="214"/>
      <c r="PP97" s="214"/>
      <c r="PQ97" s="214"/>
      <c r="PR97" s="214"/>
      <c r="PS97" s="214"/>
      <c r="PT97" s="214"/>
      <c r="PU97" s="214"/>
      <c r="PV97" s="214"/>
      <c r="PW97" s="214"/>
      <c r="PX97" s="214"/>
      <c r="PY97" s="214"/>
      <c r="PZ97" s="214"/>
      <c r="QA97" s="214"/>
      <c r="QB97" s="214"/>
      <c r="QC97" s="214"/>
      <c r="QD97" s="214"/>
      <c r="QE97" s="214"/>
      <c r="QF97" s="214"/>
      <c r="QG97" s="214"/>
      <c r="QH97" s="214"/>
      <c r="QI97" s="214"/>
      <c r="QJ97" s="214"/>
      <c r="QK97" s="214"/>
      <c r="QL97" s="214"/>
      <c r="QM97" s="214"/>
      <c r="QN97" s="214"/>
      <c r="QO97" s="214"/>
      <c r="QP97" s="214"/>
      <c r="QQ97" s="214"/>
      <c r="QR97" s="214"/>
      <c r="QS97" s="214"/>
      <c r="QT97" s="214"/>
      <c r="QU97" s="214"/>
      <c r="QV97" s="214"/>
      <c r="QW97" s="214"/>
      <c r="QX97" s="214"/>
      <c r="QY97" s="214"/>
      <c r="QZ97" s="214"/>
      <c r="RA97" s="214"/>
      <c r="RB97" s="214"/>
      <c r="RC97" s="214"/>
      <c r="RD97" s="214"/>
      <c r="RE97" s="214"/>
      <c r="RF97" s="214"/>
      <c r="RG97" s="214"/>
      <c r="RH97" s="214"/>
      <c r="RI97" s="214"/>
      <c r="RJ97" s="214"/>
      <c r="RK97" s="214"/>
      <c r="RL97" s="214"/>
      <c r="RM97" s="214"/>
      <c r="RN97" s="214"/>
      <c r="RO97" s="214"/>
      <c r="RP97" s="214"/>
      <c r="RQ97" s="214"/>
      <c r="RR97" s="214"/>
      <c r="RS97" s="214"/>
      <c r="RT97" s="214"/>
      <c r="RU97" s="214"/>
      <c r="RV97" s="214"/>
      <c r="RW97" s="214"/>
      <c r="RX97" s="214"/>
      <c r="RY97" s="214"/>
      <c r="RZ97" s="214"/>
      <c r="SA97" s="214"/>
      <c r="SB97" s="214"/>
      <c r="SC97" s="214"/>
      <c r="SD97" s="214"/>
      <c r="SE97" s="214"/>
      <c r="SF97" s="214"/>
      <c r="SG97" s="214"/>
      <c r="SH97" s="214"/>
      <c r="SI97" s="214"/>
      <c r="SJ97" s="214"/>
      <c r="SK97" s="214"/>
      <c r="SL97" s="214"/>
      <c r="SM97" s="214"/>
      <c r="SN97" s="214"/>
      <c r="SO97" s="214"/>
      <c r="SP97" s="214"/>
      <c r="SQ97" s="214"/>
      <c r="SR97" s="214"/>
      <c r="SS97" s="214"/>
      <c r="ST97" s="214"/>
      <c r="SU97" s="214"/>
      <c r="SV97" s="214"/>
      <c r="SW97" s="214"/>
      <c r="SX97" s="214"/>
      <c r="SY97" s="214"/>
      <c r="SZ97" s="214"/>
      <c r="TA97" s="214"/>
      <c r="TB97" s="214"/>
      <c r="TC97" s="214"/>
      <c r="TD97" s="214"/>
      <c r="TE97" s="214"/>
      <c r="TF97" s="214"/>
      <c r="TG97" s="214"/>
      <c r="TH97" s="214"/>
    </row>
    <row r="98" spans="1:528" s="72" customFormat="1" ht="15" customHeight="1" x14ac:dyDescent="0.25">
      <c r="A98" s="214"/>
      <c r="B98" s="213"/>
      <c r="C98" s="429" t="s">
        <v>72</v>
      </c>
      <c r="D98" s="26" t="s">
        <v>35</v>
      </c>
      <c r="E98" s="9"/>
      <c r="F98" s="9"/>
      <c r="G98" s="9"/>
      <c r="H98" s="100">
        <f>SUMIF(E98:G98,"&gt;0")</f>
        <v>0</v>
      </c>
      <c r="I98" s="21">
        <f>COUNTIF(E98:G98,"a")</f>
        <v>0</v>
      </c>
      <c r="J98" s="100"/>
      <c r="K98" s="129"/>
      <c r="L98" s="129"/>
      <c r="M98" s="129"/>
      <c r="N98" s="10"/>
      <c r="O98" s="11"/>
      <c r="P98" s="12"/>
      <c r="Q98" s="179" t="s">
        <v>36</v>
      </c>
      <c r="R98" s="233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  <c r="CJ98" s="214"/>
      <c r="CK98" s="214"/>
      <c r="CL98" s="214"/>
      <c r="CM98" s="214"/>
      <c r="CN98" s="214"/>
      <c r="CO98" s="214"/>
      <c r="CP98" s="214"/>
      <c r="CQ98" s="214"/>
      <c r="CR98" s="214"/>
      <c r="CS98" s="214"/>
      <c r="CT98" s="214"/>
      <c r="CU98" s="214"/>
      <c r="CV98" s="214"/>
      <c r="CW98" s="214"/>
      <c r="CX98" s="214"/>
      <c r="CY98" s="214"/>
      <c r="CZ98" s="214"/>
      <c r="DA98" s="214"/>
      <c r="DB98" s="214"/>
      <c r="DC98" s="214"/>
      <c r="DD98" s="214"/>
      <c r="DE98" s="214"/>
      <c r="DF98" s="214"/>
      <c r="DG98" s="214"/>
      <c r="DH98" s="214"/>
      <c r="DI98" s="214"/>
      <c r="DJ98" s="214"/>
      <c r="DK98" s="214"/>
      <c r="DL98" s="214"/>
      <c r="DM98" s="214"/>
      <c r="DN98" s="214"/>
      <c r="DO98" s="214"/>
      <c r="DP98" s="214"/>
      <c r="DQ98" s="214"/>
      <c r="DR98" s="214"/>
      <c r="DS98" s="214"/>
      <c r="DT98" s="214"/>
      <c r="DU98" s="214"/>
      <c r="DV98" s="214"/>
      <c r="DW98" s="214"/>
      <c r="DX98" s="214"/>
      <c r="DY98" s="214"/>
      <c r="DZ98" s="214"/>
      <c r="EA98" s="214"/>
      <c r="EB98" s="214"/>
      <c r="EC98" s="214"/>
      <c r="ED98" s="214"/>
      <c r="EE98" s="214"/>
      <c r="EF98" s="214"/>
      <c r="EG98" s="214"/>
      <c r="EH98" s="214"/>
      <c r="EI98" s="214"/>
      <c r="EJ98" s="214"/>
      <c r="EK98" s="214"/>
      <c r="EL98" s="214"/>
      <c r="EM98" s="214"/>
      <c r="EN98" s="214"/>
      <c r="EO98" s="214"/>
      <c r="EP98" s="214"/>
      <c r="EQ98" s="214"/>
      <c r="ER98" s="214"/>
      <c r="ES98" s="214"/>
      <c r="ET98" s="214"/>
      <c r="EU98" s="214"/>
      <c r="EV98" s="214"/>
      <c r="EW98" s="214"/>
      <c r="EX98" s="214"/>
      <c r="EY98" s="214"/>
      <c r="EZ98" s="214"/>
      <c r="FA98" s="214"/>
      <c r="FB98" s="214"/>
      <c r="FC98" s="214"/>
      <c r="FD98" s="214"/>
      <c r="FE98" s="214"/>
      <c r="FF98" s="214"/>
      <c r="FG98" s="214"/>
      <c r="FH98" s="214"/>
      <c r="FI98" s="214"/>
      <c r="FJ98" s="214"/>
      <c r="FK98" s="214"/>
      <c r="FL98" s="214"/>
      <c r="FM98" s="214"/>
      <c r="FN98" s="214"/>
      <c r="FO98" s="214"/>
      <c r="FP98" s="214"/>
      <c r="FQ98" s="214"/>
      <c r="FR98" s="214"/>
      <c r="FS98" s="214"/>
      <c r="FT98" s="214"/>
      <c r="FU98" s="214"/>
      <c r="FV98" s="214"/>
      <c r="FW98" s="214"/>
      <c r="FX98" s="214"/>
      <c r="FY98" s="214"/>
      <c r="FZ98" s="214"/>
      <c r="GA98" s="214"/>
      <c r="GB98" s="214"/>
      <c r="GC98" s="214"/>
      <c r="GD98" s="214"/>
      <c r="GE98" s="214"/>
      <c r="GF98" s="214"/>
      <c r="GG98" s="214"/>
      <c r="GH98" s="214"/>
      <c r="GI98" s="214"/>
      <c r="GJ98" s="214"/>
      <c r="GK98" s="214"/>
      <c r="GL98" s="214"/>
      <c r="GM98" s="214"/>
      <c r="GN98" s="214"/>
      <c r="GO98" s="214"/>
      <c r="GP98" s="214"/>
      <c r="GQ98" s="214"/>
      <c r="GR98" s="214"/>
      <c r="GS98" s="214"/>
      <c r="GT98" s="214"/>
      <c r="GU98" s="214"/>
      <c r="GV98" s="214"/>
      <c r="GW98" s="214"/>
      <c r="GX98" s="214"/>
      <c r="GY98" s="214"/>
      <c r="GZ98" s="214"/>
      <c r="HA98" s="214"/>
      <c r="HB98" s="214"/>
      <c r="HC98" s="214"/>
      <c r="HD98" s="214"/>
      <c r="HE98" s="214"/>
      <c r="HF98" s="214"/>
      <c r="HG98" s="214"/>
      <c r="HH98" s="214"/>
      <c r="HI98" s="214"/>
      <c r="HJ98" s="214"/>
      <c r="HK98" s="214"/>
      <c r="HL98" s="214"/>
      <c r="HM98" s="214"/>
      <c r="HN98" s="214"/>
      <c r="HO98" s="214"/>
      <c r="HP98" s="214"/>
      <c r="HQ98" s="214"/>
      <c r="HR98" s="214"/>
      <c r="HS98" s="214"/>
      <c r="HT98" s="214"/>
      <c r="HU98" s="214"/>
      <c r="HV98" s="214"/>
      <c r="HW98" s="214"/>
      <c r="HX98" s="214"/>
      <c r="HY98" s="214"/>
      <c r="HZ98" s="214"/>
      <c r="IA98" s="214"/>
      <c r="IB98" s="214"/>
      <c r="IC98" s="214"/>
      <c r="ID98" s="214"/>
      <c r="IE98" s="214"/>
      <c r="IF98" s="214"/>
      <c r="IG98" s="214"/>
      <c r="IH98" s="214"/>
      <c r="II98" s="214"/>
      <c r="IJ98" s="214"/>
      <c r="IK98" s="214"/>
      <c r="IL98" s="214"/>
      <c r="IM98" s="214"/>
      <c r="IN98" s="214"/>
      <c r="IO98" s="214"/>
      <c r="IP98" s="214"/>
      <c r="IQ98" s="214"/>
      <c r="IR98" s="214"/>
      <c r="IS98" s="214"/>
      <c r="IT98" s="214"/>
      <c r="IU98" s="214"/>
      <c r="IV98" s="214"/>
      <c r="IW98" s="214"/>
      <c r="IX98" s="214"/>
      <c r="IY98" s="214"/>
      <c r="IZ98" s="214"/>
      <c r="JA98" s="214"/>
      <c r="JB98" s="214"/>
      <c r="JC98" s="214"/>
      <c r="JD98" s="214"/>
      <c r="JE98" s="214"/>
      <c r="JF98" s="214"/>
      <c r="JG98" s="214"/>
      <c r="JH98" s="214"/>
      <c r="JI98" s="214"/>
      <c r="JJ98" s="214"/>
      <c r="JK98" s="214"/>
      <c r="JL98" s="214"/>
      <c r="JM98" s="214"/>
      <c r="JN98" s="214"/>
      <c r="JO98" s="214"/>
      <c r="JP98" s="214"/>
      <c r="JQ98" s="214"/>
      <c r="JR98" s="214"/>
      <c r="JS98" s="214"/>
      <c r="JT98" s="214"/>
      <c r="JU98" s="214"/>
      <c r="JV98" s="214"/>
      <c r="JW98" s="214"/>
      <c r="JX98" s="214"/>
      <c r="JY98" s="214"/>
      <c r="JZ98" s="214"/>
      <c r="KA98" s="214"/>
      <c r="KB98" s="214"/>
      <c r="KC98" s="214"/>
      <c r="KD98" s="214"/>
      <c r="KE98" s="214"/>
      <c r="KF98" s="214"/>
      <c r="KG98" s="214"/>
      <c r="KH98" s="214"/>
      <c r="KI98" s="214"/>
      <c r="KJ98" s="214"/>
      <c r="KK98" s="214"/>
      <c r="KL98" s="214"/>
      <c r="KM98" s="214"/>
      <c r="KN98" s="214"/>
      <c r="KO98" s="214"/>
      <c r="KP98" s="214"/>
      <c r="KQ98" s="214"/>
      <c r="KR98" s="214"/>
      <c r="KS98" s="214"/>
      <c r="KT98" s="214"/>
      <c r="KU98" s="214"/>
      <c r="KV98" s="214"/>
      <c r="KW98" s="214"/>
      <c r="KX98" s="214"/>
      <c r="KY98" s="214"/>
      <c r="KZ98" s="214"/>
      <c r="LA98" s="214"/>
      <c r="LB98" s="214"/>
      <c r="LC98" s="214"/>
      <c r="LD98" s="214"/>
      <c r="LE98" s="214"/>
      <c r="LF98" s="214"/>
      <c r="LG98" s="214"/>
      <c r="LH98" s="214"/>
      <c r="LI98" s="214"/>
      <c r="LJ98" s="214"/>
      <c r="LK98" s="214"/>
      <c r="LL98" s="214"/>
      <c r="LM98" s="214"/>
      <c r="LN98" s="214"/>
      <c r="LO98" s="214"/>
      <c r="LP98" s="214"/>
      <c r="LQ98" s="214"/>
      <c r="LR98" s="214"/>
      <c r="LS98" s="214"/>
      <c r="LT98" s="214"/>
      <c r="LU98" s="214"/>
      <c r="LV98" s="214"/>
      <c r="LW98" s="214"/>
      <c r="LX98" s="214"/>
      <c r="LY98" s="214"/>
      <c r="LZ98" s="214"/>
      <c r="MA98" s="214"/>
      <c r="MB98" s="214"/>
      <c r="MC98" s="214"/>
      <c r="MD98" s="214"/>
      <c r="ME98" s="214"/>
      <c r="MF98" s="214"/>
      <c r="MG98" s="214"/>
      <c r="MH98" s="214"/>
      <c r="MI98" s="214"/>
      <c r="MJ98" s="214"/>
      <c r="MK98" s="214"/>
      <c r="ML98" s="214"/>
      <c r="MM98" s="214"/>
      <c r="MN98" s="214"/>
      <c r="MO98" s="214"/>
      <c r="MP98" s="214"/>
      <c r="MQ98" s="214"/>
      <c r="MR98" s="214"/>
      <c r="MS98" s="214"/>
      <c r="MT98" s="214"/>
      <c r="MU98" s="214"/>
      <c r="MV98" s="214"/>
      <c r="MW98" s="214"/>
      <c r="MX98" s="214"/>
      <c r="MY98" s="214"/>
      <c r="MZ98" s="214"/>
      <c r="NA98" s="214"/>
      <c r="NB98" s="214"/>
      <c r="NC98" s="214"/>
      <c r="ND98" s="214"/>
      <c r="NE98" s="214"/>
      <c r="NF98" s="214"/>
      <c r="NG98" s="214"/>
      <c r="NH98" s="214"/>
      <c r="NI98" s="214"/>
      <c r="NJ98" s="214"/>
      <c r="NK98" s="214"/>
      <c r="NL98" s="214"/>
      <c r="NM98" s="214"/>
      <c r="NN98" s="214"/>
      <c r="NO98" s="214"/>
      <c r="NP98" s="214"/>
      <c r="NQ98" s="214"/>
      <c r="NR98" s="214"/>
      <c r="NS98" s="214"/>
      <c r="NT98" s="214"/>
      <c r="NU98" s="214"/>
      <c r="NV98" s="214"/>
      <c r="NW98" s="214"/>
      <c r="NX98" s="214"/>
      <c r="NY98" s="214"/>
      <c r="NZ98" s="214"/>
      <c r="OA98" s="214"/>
      <c r="OB98" s="214"/>
      <c r="OC98" s="214"/>
      <c r="OD98" s="214"/>
      <c r="OE98" s="214"/>
      <c r="OF98" s="214"/>
      <c r="OG98" s="214"/>
      <c r="OH98" s="214"/>
      <c r="OI98" s="214"/>
      <c r="OJ98" s="214"/>
      <c r="OK98" s="214"/>
      <c r="OL98" s="214"/>
      <c r="OM98" s="214"/>
      <c r="ON98" s="214"/>
      <c r="OO98" s="214"/>
      <c r="OP98" s="214"/>
      <c r="OQ98" s="214"/>
      <c r="OR98" s="214"/>
      <c r="OS98" s="214"/>
      <c r="OT98" s="214"/>
      <c r="OU98" s="214"/>
      <c r="OV98" s="214"/>
      <c r="OW98" s="214"/>
      <c r="OX98" s="214"/>
      <c r="OY98" s="214"/>
      <c r="OZ98" s="214"/>
      <c r="PA98" s="214"/>
      <c r="PB98" s="214"/>
      <c r="PC98" s="214"/>
      <c r="PD98" s="214"/>
      <c r="PE98" s="214"/>
      <c r="PF98" s="214"/>
      <c r="PG98" s="214"/>
      <c r="PH98" s="214"/>
      <c r="PI98" s="214"/>
      <c r="PJ98" s="214"/>
      <c r="PK98" s="214"/>
      <c r="PL98" s="214"/>
      <c r="PM98" s="214"/>
      <c r="PN98" s="214"/>
      <c r="PO98" s="214"/>
      <c r="PP98" s="214"/>
      <c r="PQ98" s="214"/>
      <c r="PR98" s="214"/>
      <c r="PS98" s="214"/>
      <c r="PT98" s="214"/>
      <c r="PU98" s="214"/>
      <c r="PV98" s="214"/>
      <c r="PW98" s="214"/>
      <c r="PX98" s="214"/>
      <c r="PY98" s="214"/>
      <c r="PZ98" s="214"/>
      <c r="QA98" s="214"/>
      <c r="QB98" s="214"/>
      <c r="QC98" s="214"/>
      <c r="QD98" s="214"/>
      <c r="QE98" s="214"/>
      <c r="QF98" s="214"/>
      <c r="QG98" s="214"/>
      <c r="QH98" s="214"/>
      <c r="QI98" s="214"/>
      <c r="QJ98" s="214"/>
      <c r="QK98" s="214"/>
      <c r="QL98" s="214"/>
      <c r="QM98" s="214"/>
      <c r="QN98" s="214"/>
      <c r="QO98" s="214"/>
      <c r="QP98" s="214"/>
      <c r="QQ98" s="214"/>
      <c r="QR98" s="214"/>
      <c r="QS98" s="214"/>
      <c r="QT98" s="214"/>
      <c r="QU98" s="214"/>
      <c r="QV98" s="214"/>
      <c r="QW98" s="214"/>
      <c r="QX98" s="214"/>
      <c r="QY98" s="214"/>
      <c r="QZ98" s="214"/>
      <c r="RA98" s="214"/>
      <c r="RB98" s="214"/>
      <c r="RC98" s="214"/>
      <c r="RD98" s="214"/>
      <c r="RE98" s="214"/>
      <c r="RF98" s="214"/>
      <c r="RG98" s="214"/>
      <c r="RH98" s="214"/>
      <c r="RI98" s="214"/>
      <c r="RJ98" s="214"/>
      <c r="RK98" s="214"/>
      <c r="RL98" s="214"/>
      <c r="RM98" s="214"/>
      <c r="RN98" s="214"/>
      <c r="RO98" s="214"/>
      <c r="RP98" s="214"/>
      <c r="RQ98" s="214"/>
      <c r="RR98" s="214"/>
      <c r="RS98" s="214"/>
      <c r="RT98" s="214"/>
      <c r="RU98" s="214"/>
      <c r="RV98" s="214"/>
      <c r="RW98" s="214"/>
      <c r="RX98" s="214"/>
      <c r="RY98" s="214"/>
      <c r="RZ98" s="214"/>
      <c r="SA98" s="214"/>
      <c r="SB98" s="214"/>
      <c r="SC98" s="214"/>
      <c r="SD98" s="214"/>
      <c r="SE98" s="214"/>
      <c r="SF98" s="214"/>
      <c r="SG98" s="214"/>
      <c r="SH98" s="214"/>
      <c r="SI98" s="214"/>
      <c r="SJ98" s="214"/>
      <c r="SK98" s="214"/>
      <c r="SL98" s="214"/>
      <c r="SM98" s="214"/>
      <c r="SN98" s="214"/>
      <c r="SO98" s="214"/>
      <c r="SP98" s="214"/>
      <c r="SQ98" s="214"/>
      <c r="SR98" s="214"/>
      <c r="SS98" s="214"/>
      <c r="ST98" s="214"/>
      <c r="SU98" s="214"/>
      <c r="SV98" s="214"/>
      <c r="SW98" s="214"/>
      <c r="SX98" s="214"/>
      <c r="SY98" s="214"/>
      <c r="SZ98" s="214"/>
      <c r="TA98" s="214"/>
      <c r="TB98" s="214"/>
      <c r="TC98" s="214"/>
      <c r="TD98" s="214"/>
      <c r="TE98" s="214"/>
      <c r="TF98" s="214"/>
      <c r="TG98" s="214"/>
      <c r="TH98" s="214"/>
    </row>
    <row r="99" spans="1:528" s="72" customFormat="1" ht="15" customHeight="1" thickBot="1" x14ac:dyDescent="0.3">
      <c r="A99" s="214"/>
      <c r="B99" s="213"/>
      <c r="C99" s="427"/>
      <c r="D99" s="17"/>
      <c r="E99" s="32"/>
      <c r="F99" s="32"/>
      <c r="G99" s="32"/>
      <c r="H99" s="99"/>
      <c r="I99" s="134"/>
      <c r="J99" s="101"/>
      <c r="K99" s="73"/>
      <c r="L99" s="73"/>
      <c r="M99" s="73"/>
      <c r="N99" s="14"/>
      <c r="O99" s="15"/>
      <c r="P99" s="16"/>
      <c r="Q99" s="238" t="s">
        <v>37</v>
      </c>
      <c r="R99" s="233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4"/>
      <c r="BX99" s="214"/>
      <c r="BY99" s="214"/>
      <c r="BZ99" s="214"/>
      <c r="CA99" s="214"/>
      <c r="CB99" s="214"/>
      <c r="CC99" s="214"/>
      <c r="CD99" s="214"/>
      <c r="CE99" s="214"/>
      <c r="CF99" s="214"/>
      <c r="CG99" s="214"/>
      <c r="CH99" s="214"/>
      <c r="CI99" s="214"/>
      <c r="CJ99" s="214"/>
      <c r="CK99" s="214"/>
      <c r="CL99" s="214"/>
      <c r="CM99" s="214"/>
      <c r="CN99" s="214"/>
      <c r="CO99" s="214"/>
      <c r="CP99" s="214"/>
      <c r="CQ99" s="214"/>
      <c r="CR99" s="214"/>
      <c r="CS99" s="214"/>
      <c r="CT99" s="214"/>
      <c r="CU99" s="214"/>
      <c r="CV99" s="214"/>
      <c r="CW99" s="214"/>
      <c r="CX99" s="214"/>
      <c r="CY99" s="214"/>
      <c r="CZ99" s="214"/>
      <c r="DA99" s="214"/>
      <c r="DB99" s="214"/>
      <c r="DC99" s="214"/>
      <c r="DD99" s="214"/>
      <c r="DE99" s="214"/>
      <c r="DF99" s="214"/>
      <c r="DG99" s="214"/>
      <c r="DH99" s="214"/>
      <c r="DI99" s="214"/>
      <c r="DJ99" s="214"/>
      <c r="DK99" s="214"/>
      <c r="DL99" s="214"/>
      <c r="DM99" s="214"/>
      <c r="DN99" s="214"/>
      <c r="DO99" s="214"/>
      <c r="DP99" s="214"/>
      <c r="DQ99" s="214"/>
      <c r="DR99" s="214"/>
      <c r="DS99" s="214"/>
      <c r="DT99" s="214"/>
      <c r="DU99" s="214"/>
      <c r="DV99" s="214"/>
      <c r="DW99" s="214"/>
      <c r="DX99" s="214"/>
      <c r="DY99" s="214"/>
      <c r="DZ99" s="214"/>
      <c r="EA99" s="214"/>
      <c r="EB99" s="214"/>
      <c r="EC99" s="214"/>
      <c r="ED99" s="214"/>
      <c r="EE99" s="214"/>
      <c r="EF99" s="214"/>
      <c r="EG99" s="214"/>
      <c r="EH99" s="214"/>
      <c r="EI99" s="214"/>
      <c r="EJ99" s="214"/>
      <c r="EK99" s="214"/>
      <c r="EL99" s="214"/>
      <c r="EM99" s="214"/>
      <c r="EN99" s="214"/>
      <c r="EO99" s="214"/>
      <c r="EP99" s="214"/>
      <c r="EQ99" s="214"/>
      <c r="ER99" s="214"/>
      <c r="ES99" s="214"/>
      <c r="ET99" s="214"/>
      <c r="EU99" s="214"/>
      <c r="EV99" s="214"/>
      <c r="EW99" s="214"/>
      <c r="EX99" s="214"/>
      <c r="EY99" s="214"/>
      <c r="EZ99" s="214"/>
      <c r="FA99" s="214"/>
      <c r="FB99" s="214"/>
      <c r="FC99" s="214"/>
      <c r="FD99" s="214"/>
      <c r="FE99" s="214"/>
      <c r="FF99" s="214"/>
      <c r="FG99" s="214"/>
      <c r="FH99" s="214"/>
      <c r="FI99" s="214"/>
      <c r="FJ99" s="214"/>
      <c r="FK99" s="214"/>
      <c r="FL99" s="214"/>
      <c r="FM99" s="214"/>
      <c r="FN99" s="214"/>
      <c r="FO99" s="214"/>
      <c r="FP99" s="214"/>
      <c r="FQ99" s="214"/>
      <c r="FR99" s="214"/>
      <c r="FS99" s="214"/>
      <c r="FT99" s="214"/>
      <c r="FU99" s="214"/>
      <c r="FV99" s="214"/>
      <c r="FW99" s="214"/>
      <c r="FX99" s="214"/>
      <c r="FY99" s="214"/>
      <c r="FZ99" s="214"/>
      <c r="GA99" s="214"/>
      <c r="GB99" s="214"/>
      <c r="GC99" s="214"/>
      <c r="GD99" s="214"/>
      <c r="GE99" s="214"/>
      <c r="GF99" s="214"/>
      <c r="GG99" s="214"/>
      <c r="GH99" s="214"/>
      <c r="GI99" s="214"/>
      <c r="GJ99" s="214"/>
      <c r="GK99" s="214"/>
      <c r="GL99" s="214"/>
      <c r="GM99" s="214"/>
      <c r="GN99" s="214"/>
      <c r="GO99" s="214"/>
      <c r="GP99" s="214"/>
      <c r="GQ99" s="214"/>
      <c r="GR99" s="214"/>
      <c r="GS99" s="214"/>
      <c r="GT99" s="214"/>
      <c r="GU99" s="214"/>
      <c r="GV99" s="214"/>
      <c r="GW99" s="214"/>
      <c r="GX99" s="214"/>
      <c r="GY99" s="214"/>
      <c r="GZ99" s="214"/>
      <c r="HA99" s="214"/>
      <c r="HB99" s="214"/>
      <c r="HC99" s="214"/>
      <c r="HD99" s="214"/>
      <c r="HE99" s="214"/>
      <c r="HF99" s="214"/>
      <c r="HG99" s="214"/>
      <c r="HH99" s="214"/>
      <c r="HI99" s="214"/>
      <c r="HJ99" s="214"/>
      <c r="HK99" s="214"/>
      <c r="HL99" s="214"/>
      <c r="HM99" s="214"/>
      <c r="HN99" s="214"/>
      <c r="HO99" s="214"/>
      <c r="HP99" s="214"/>
      <c r="HQ99" s="214"/>
      <c r="HR99" s="214"/>
      <c r="HS99" s="214"/>
      <c r="HT99" s="214"/>
      <c r="HU99" s="214"/>
      <c r="HV99" s="214"/>
      <c r="HW99" s="214"/>
      <c r="HX99" s="214"/>
      <c r="HY99" s="214"/>
      <c r="HZ99" s="214"/>
      <c r="IA99" s="214"/>
      <c r="IB99" s="214"/>
      <c r="IC99" s="214"/>
      <c r="ID99" s="214"/>
      <c r="IE99" s="214"/>
      <c r="IF99" s="214"/>
      <c r="IG99" s="214"/>
      <c r="IH99" s="214"/>
      <c r="II99" s="214"/>
      <c r="IJ99" s="214"/>
      <c r="IK99" s="214"/>
      <c r="IL99" s="214"/>
      <c r="IM99" s="214"/>
      <c r="IN99" s="214"/>
      <c r="IO99" s="214"/>
      <c r="IP99" s="214"/>
      <c r="IQ99" s="214"/>
      <c r="IR99" s="214"/>
      <c r="IS99" s="214"/>
      <c r="IT99" s="214"/>
      <c r="IU99" s="214"/>
      <c r="IV99" s="214"/>
      <c r="IW99" s="214"/>
      <c r="IX99" s="214"/>
      <c r="IY99" s="214"/>
      <c r="IZ99" s="214"/>
      <c r="JA99" s="214"/>
      <c r="JB99" s="214"/>
      <c r="JC99" s="214"/>
      <c r="JD99" s="214"/>
      <c r="JE99" s="214"/>
      <c r="JF99" s="214"/>
      <c r="JG99" s="214"/>
      <c r="JH99" s="214"/>
      <c r="JI99" s="214"/>
      <c r="JJ99" s="214"/>
      <c r="JK99" s="214"/>
      <c r="JL99" s="214"/>
      <c r="JM99" s="214"/>
      <c r="JN99" s="214"/>
      <c r="JO99" s="214"/>
      <c r="JP99" s="214"/>
      <c r="JQ99" s="214"/>
      <c r="JR99" s="214"/>
      <c r="JS99" s="214"/>
      <c r="JT99" s="214"/>
      <c r="JU99" s="214"/>
      <c r="JV99" s="214"/>
      <c r="JW99" s="214"/>
      <c r="JX99" s="214"/>
      <c r="JY99" s="214"/>
      <c r="JZ99" s="214"/>
      <c r="KA99" s="214"/>
      <c r="KB99" s="214"/>
      <c r="KC99" s="214"/>
      <c r="KD99" s="214"/>
      <c r="KE99" s="214"/>
      <c r="KF99" s="214"/>
      <c r="KG99" s="214"/>
      <c r="KH99" s="214"/>
      <c r="KI99" s="214"/>
      <c r="KJ99" s="214"/>
      <c r="KK99" s="214"/>
      <c r="KL99" s="214"/>
      <c r="KM99" s="214"/>
      <c r="KN99" s="214"/>
      <c r="KO99" s="214"/>
      <c r="KP99" s="214"/>
      <c r="KQ99" s="214"/>
      <c r="KR99" s="214"/>
      <c r="KS99" s="214"/>
      <c r="KT99" s="214"/>
      <c r="KU99" s="214"/>
      <c r="KV99" s="214"/>
      <c r="KW99" s="214"/>
      <c r="KX99" s="214"/>
      <c r="KY99" s="214"/>
      <c r="KZ99" s="214"/>
      <c r="LA99" s="214"/>
      <c r="LB99" s="214"/>
      <c r="LC99" s="214"/>
      <c r="LD99" s="214"/>
      <c r="LE99" s="214"/>
      <c r="LF99" s="214"/>
      <c r="LG99" s="214"/>
      <c r="LH99" s="214"/>
      <c r="LI99" s="214"/>
      <c r="LJ99" s="214"/>
      <c r="LK99" s="214"/>
      <c r="LL99" s="214"/>
      <c r="LM99" s="214"/>
      <c r="LN99" s="214"/>
      <c r="LO99" s="214"/>
      <c r="LP99" s="214"/>
      <c r="LQ99" s="214"/>
      <c r="LR99" s="214"/>
      <c r="LS99" s="214"/>
      <c r="LT99" s="214"/>
      <c r="LU99" s="214"/>
      <c r="LV99" s="214"/>
      <c r="LW99" s="214"/>
      <c r="LX99" s="214"/>
      <c r="LY99" s="214"/>
      <c r="LZ99" s="214"/>
      <c r="MA99" s="214"/>
      <c r="MB99" s="214"/>
      <c r="MC99" s="214"/>
      <c r="MD99" s="214"/>
      <c r="ME99" s="214"/>
      <c r="MF99" s="214"/>
      <c r="MG99" s="214"/>
      <c r="MH99" s="214"/>
      <c r="MI99" s="214"/>
      <c r="MJ99" s="214"/>
      <c r="MK99" s="214"/>
      <c r="ML99" s="214"/>
      <c r="MM99" s="214"/>
      <c r="MN99" s="214"/>
      <c r="MO99" s="214"/>
      <c r="MP99" s="214"/>
      <c r="MQ99" s="214"/>
      <c r="MR99" s="214"/>
      <c r="MS99" s="214"/>
      <c r="MT99" s="214"/>
      <c r="MU99" s="214"/>
      <c r="MV99" s="214"/>
      <c r="MW99" s="214"/>
      <c r="MX99" s="214"/>
      <c r="MY99" s="214"/>
      <c r="MZ99" s="214"/>
      <c r="NA99" s="214"/>
      <c r="NB99" s="214"/>
      <c r="NC99" s="214"/>
      <c r="ND99" s="214"/>
      <c r="NE99" s="214"/>
      <c r="NF99" s="214"/>
      <c r="NG99" s="214"/>
      <c r="NH99" s="214"/>
      <c r="NI99" s="214"/>
      <c r="NJ99" s="214"/>
      <c r="NK99" s="214"/>
      <c r="NL99" s="214"/>
      <c r="NM99" s="214"/>
      <c r="NN99" s="214"/>
      <c r="NO99" s="214"/>
      <c r="NP99" s="214"/>
      <c r="NQ99" s="214"/>
      <c r="NR99" s="214"/>
      <c r="NS99" s="214"/>
      <c r="NT99" s="214"/>
      <c r="NU99" s="214"/>
      <c r="NV99" s="214"/>
      <c r="NW99" s="214"/>
      <c r="NX99" s="214"/>
      <c r="NY99" s="214"/>
      <c r="NZ99" s="214"/>
      <c r="OA99" s="214"/>
      <c r="OB99" s="214"/>
      <c r="OC99" s="214"/>
      <c r="OD99" s="214"/>
      <c r="OE99" s="214"/>
      <c r="OF99" s="214"/>
      <c r="OG99" s="214"/>
      <c r="OH99" s="214"/>
      <c r="OI99" s="214"/>
      <c r="OJ99" s="214"/>
      <c r="OK99" s="214"/>
      <c r="OL99" s="214"/>
      <c r="OM99" s="214"/>
      <c r="ON99" s="214"/>
      <c r="OO99" s="214"/>
      <c r="OP99" s="214"/>
      <c r="OQ99" s="214"/>
      <c r="OR99" s="214"/>
      <c r="OS99" s="214"/>
      <c r="OT99" s="214"/>
      <c r="OU99" s="214"/>
      <c r="OV99" s="214"/>
      <c r="OW99" s="214"/>
      <c r="OX99" s="214"/>
      <c r="OY99" s="214"/>
      <c r="OZ99" s="214"/>
      <c r="PA99" s="214"/>
      <c r="PB99" s="214"/>
      <c r="PC99" s="214"/>
      <c r="PD99" s="214"/>
      <c r="PE99" s="214"/>
      <c r="PF99" s="214"/>
      <c r="PG99" s="214"/>
      <c r="PH99" s="214"/>
      <c r="PI99" s="214"/>
      <c r="PJ99" s="214"/>
      <c r="PK99" s="214"/>
      <c r="PL99" s="214"/>
      <c r="PM99" s="214"/>
      <c r="PN99" s="214"/>
      <c r="PO99" s="214"/>
      <c r="PP99" s="214"/>
      <c r="PQ99" s="214"/>
      <c r="PR99" s="214"/>
      <c r="PS99" s="214"/>
      <c r="PT99" s="214"/>
      <c r="PU99" s="214"/>
      <c r="PV99" s="214"/>
      <c r="PW99" s="214"/>
      <c r="PX99" s="214"/>
      <c r="PY99" s="214"/>
      <c r="PZ99" s="214"/>
      <c r="QA99" s="214"/>
      <c r="QB99" s="214"/>
      <c r="QC99" s="214"/>
      <c r="QD99" s="214"/>
      <c r="QE99" s="214"/>
      <c r="QF99" s="214"/>
      <c r="QG99" s="214"/>
      <c r="QH99" s="214"/>
      <c r="QI99" s="214"/>
      <c r="QJ99" s="214"/>
      <c r="QK99" s="214"/>
      <c r="QL99" s="214"/>
      <c r="QM99" s="214"/>
      <c r="QN99" s="214"/>
      <c r="QO99" s="214"/>
      <c r="QP99" s="214"/>
      <c r="QQ99" s="214"/>
      <c r="QR99" s="214"/>
      <c r="QS99" s="214"/>
      <c r="QT99" s="214"/>
      <c r="QU99" s="214"/>
      <c r="QV99" s="214"/>
      <c r="QW99" s="214"/>
      <c r="QX99" s="214"/>
      <c r="QY99" s="214"/>
      <c r="QZ99" s="214"/>
      <c r="RA99" s="214"/>
      <c r="RB99" s="214"/>
      <c r="RC99" s="214"/>
      <c r="RD99" s="214"/>
      <c r="RE99" s="214"/>
      <c r="RF99" s="214"/>
      <c r="RG99" s="214"/>
      <c r="RH99" s="214"/>
      <c r="RI99" s="214"/>
      <c r="RJ99" s="214"/>
      <c r="RK99" s="214"/>
      <c r="RL99" s="214"/>
      <c r="RM99" s="214"/>
      <c r="RN99" s="214"/>
      <c r="RO99" s="214"/>
      <c r="RP99" s="214"/>
      <c r="RQ99" s="214"/>
      <c r="RR99" s="214"/>
      <c r="RS99" s="214"/>
      <c r="RT99" s="214"/>
      <c r="RU99" s="214"/>
      <c r="RV99" s="214"/>
      <c r="RW99" s="214"/>
      <c r="RX99" s="214"/>
      <c r="RY99" s="214"/>
      <c r="RZ99" s="214"/>
      <c r="SA99" s="214"/>
      <c r="SB99" s="214"/>
      <c r="SC99" s="214"/>
      <c r="SD99" s="214"/>
      <c r="SE99" s="214"/>
      <c r="SF99" s="214"/>
      <c r="SG99" s="214"/>
      <c r="SH99" s="214"/>
      <c r="SI99" s="214"/>
      <c r="SJ99" s="214"/>
      <c r="SK99" s="214"/>
      <c r="SL99" s="214"/>
      <c r="SM99" s="214"/>
      <c r="SN99" s="214"/>
      <c r="SO99" s="214"/>
      <c r="SP99" s="214"/>
      <c r="SQ99" s="214"/>
      <c r="SR99" s="214"/>
      <c r="SS99" s="214"/>
      <c r="ST99" s="214"/>
      <c r="SU99" s="214"/>
      <c r="SV99" s="214"/>
      <c r="SW99" s="214"/>
      <c r="SX99" s="214"/>
      <c r="SY99" s="214"/>
      <c r="SZ99" s="214"/>
      <c r="TA99" s="214"/>
      <c r="TB99" s="214"/>
      <c r="TC99" s="214"/>
      <c r="TD99" s="214"/>
      <c r="TE99" s="214"/>
      <c r="TF99" s="214"/>
      <c r="TG99" s="214"/>
      <c r="TH99" s="214"/>
    </row>
    <row r="100" spans="1:528" s="72" customFormat="1" ht="15" customHeight="1" x14ac:dyDescent="0.2">
      <c r="A100" s="214"/>
      <c r="B100" s="213"/>
      <c r="C100" s="427"/>
      <c r="D100" s="26" t="s">
        <v>38</v>
      </c>
      <c r="E100" s="27"/>
      <c r="F100" s="9"/>
      <c r="G100" s="9"/>
      <c r="H100" s="100">
        <f>SUMIF(E100:G100,"&gt;0")</f>
        <v>0</v>
      </c>
      <c r="I100" s="21">
        <f>COUNTIF(E100:G100,"a")</f>
        <v>0</v>
      </c>
      <c r="J100" s="100"/>
      <c r="K100" s="129"/>
      <c r="L100" s="129"/>
      <c r="M100" s="129"/>
      <c r="N100" s="10"/>
      <c r="O100" s="11"/>
      <c r="P100" s="12"/>
      <c r="Q100" s="235" t="s">
        <v>73</v>
      </c>
      <c r="R100" s="233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  <c r="BZ100" s="214"/>
      <c r="CA100" s="214"/>
      <c r="CB100" s="214"/>
      <c r="CC100" s="214"/>
      <c r="CD100" s="214"/>
      <c r="CE100" s="214"/>
      <c r="CF100" s="214"/>
      <c r="CG100" s="214"/>
      <c r="CH100" s="214"/>
      <c r="CI100" s="214"/>
      <c r="CJ100" s="214"/>
      <c r="CK100" s="214"/>
      <c r="CL100" s="214"/>
      <c r="CM100" s="214"/>
      <c r="CN100" s="214"/>
      <c r="CO100" s="214"/>
      <c r="CP100" s="214"/>
      <c r="CQ100" s="214"/>
      <c r="CR100" s="214"/>
      <c r="CS100" s="214"/>
      <c r="CT100" s="214"/>
      <c r="CU100" s="214"/>
      <c r="CV100" s="214"/>
      <c r="CW100" s="214"/>
      <c r="CX100" s="214"/>
      <c r="CY100" s="214"/>
      <c r="CZ100" s="214"/>
      <c r="DA100" s="214"/>
      <c r="DB100" s="214"/>
      <c r="DC100" s="214"/>
      <c r="DD100" s="214"/>
      <c r="DE100" s="214"/>
      <c r="DF100" s="214"/>
      <c r="DG100" s="214"/>
      <c r="DH100" s="214"/>
      <c r="DI100" s="214"/>
      <c r="DJ100" s="214"/>
      <c r="DK100" s="214"/>
      <c r="DL100" s="214"/>
      <c r="DM100" s="214"/>
      <c r="DN100" s="214"/>
      <c r="DO100" s="214"/>
      <c r="DP100" s="214"/>
      <c r="DQ100" s="214"/>
      <c r="DR100" s="214"/>
      <c r="DS100" s="214"/>
      <c r="DT100" s="214"/>
      <c r="DU100" s="214"/>
      <c r="DV100" s="214"/>
      <c r="DW100" s="214"/>
      <c r="DX100" s="214"/>
      <c r="DY100" s="214"/>
      <c r="DZ100" s="214"/>
      <c r="EA100" s="214"/>
      <c r="EB100" s="214"/>
      <c r="EC100" s="214"/>
      <c r="ED100" s="214"/>
      <c r="EE100" s="214"/>
      <c r="EF100" s="214"/>
      <c r="EG100" s="214"/>
      <c r="EH100" s="214"/>
      <c r="EI100" s="214"/>
      <c r="EJ100" s="214"/>
      <c r="EK100" s="214"/>
      <c r="EL100" s="214"/>
      <c r="EM100" s="214"/>
      <c r="EN100" s="214"/>
      <c r="EO100" s="214"/>
      <c r="EP100" s="214"/>
      <c r="EQ100" s="214"/>
      <c r="ER100" s="214"/>
      <c r="ES100" s="214"/>
      <c r="ET100" s="214"/>
      <c r="EU100" s="214"/>
      <c r="EV100" s="214"/>
      <c r="EW100" s="214"/>
      <c r="EX100" s="214"/>
      <c r="EY100" s="214"/>
      <c r="EZ100" s="214"/>
      <c r="FA100" s="214"/>
      <c r="FB100" s="214"/>
      <c r="FC100" s="214"/>
      <c r="FD100" s="214"/>
      <c r="FE100" s="214"/>
      <c r="FF100" s="214"/>
      <c r="FG100" s="214"/>
      <c r="FH100" s="214"/>
      <c r="FI100" s="214"/>
      <c r="FJ100" s="214"/>
      <c r="FK100" s="214"/>
      <c r="FL100" s="214"/>
      <c r="FM100" s="214"/>
      <c r="FN100" s="214"/>
      <c r="FO100" s="214"/>
      <c r="FP100" s="214"/>
      <c r="FQ100" s="214"/>
      <c r="FR100" s="214"/>
      <c r="FS100" s="214"/>
      <c r="FT100" s="214"/>
      <c r="FU100" s="214"/>
      <c r="FV100" s="214"/>
      <c r="FW100" s="214"/>
      <c r="FX100" s="214"/>
      <c r="FY100" s="214"/>
      <c r="FZ100" s="214"/>
      <c r="GA100" s="214"/>
      <c r="GB100" s="214"/>
      <c r="GC100" s="214"/>
      <c r="GD100" s="214"/>
      <c r="GE100" s="214"/>
      <c r="GF100" s="214"/>
      <c r="GG100" s="214"/>
      <c r="GH100" s="214"/>
      <c r="GI100" s="214"/>
      <c r="GJ100" s="214"/>
      <c r="GK100" s="214"/>
      <c r="GL100" s="214"/>
      <c r="GM100" s="214"/>
      <c r="GN100" s="214"/>
      <c r="GO100" s="214"/>
      <c r="GP100" s="214"/>
      <c r="GQ100" s="214"/>
      <c r="GR100" s="214"/>
      <c r="GS100" s="214"/>
      <c r="GT100" s="214"/>
      <c r="GU100" s="214"/>
      <c r="GV100" s="214"/>
      <c r="GW100" s="214"/>
      <c r="GX100" s="214"/>
      <c r="GY100" s="214"/>
      <c r="GZ100" s="214"/>
      <c r="HA100" s="214"/>
      <c r="HB100" s="214"/>
      <c r="HC100" s="214"/>
      <c r="HD100" s="214"/>
      <c r="HE100" s="214"/>
      <c r="HF100" s="214"/>
      <c r="HG100" s="214"/>
      <c r="HH100" s="214"/>
      <c r="HI100" s="214"/>
      <c r="HJ100" s="214"/>
      <c r="HK100" s="214"/>
      <c r="HL100" s="214"/>
      <c r="HM100" s="214"/>
      <c r="HN100" s="214"/>
      <c r="HO100" s="214"/>
      <c r="HP100" s="214"/>
      <c r="HQ100" s="214"/>
      <c r="HR100" s="214"/>
      <c r="HS100" s="214"/>
      <c r="HT100" s="214"/>
      <c r="HU100" s="214"/>
      <c r="HV100" s="214"/>
      <c r="HW100" s="214"/>
      <c r="HX100" s="214"/>
      <c r="HY100" s="214"/>
      <c r="HZ100" s="214"/>
      <c r="IA100" s="214"/>
      <c r="IB100" s="214"/>
      <c r="IC100" s="214"/>
      <c r="ID100" s="214"/>
      <c r="IE100" s="214"/>
      <c r="IF100" s="214"/>
      <c r="IG100" s="214"/>
      <c r="IH100" s="214"/>
      <c r="II100" s="214"/>
      <c r="IJ100" s="214"/>
      <c r="IK100" s="214"/>
      <c r="IL100" s="214"/>
      <c r="IM100" s="214"/>
      <c r="IN100" s="214"/>
      <c r="IO100" s="214"/>
      <c r="IP100" s="214"/>
      <c r="IQ100" s="214"/>
      <c r="IR100" s="214"/>
      <c r="IS100" s="214"/>
      <c r="IT100" s="214"/>
      <c r="IU100" s="214"/>
      <c r="IV100" s="214"/>
      <c r="IW100" s="214"/>
      <c r="IX100" s="214"/>
      <c r="IY100" s="214"/>
      <c r="IZ100" s="214"/>
      <c r="JA100" s="214"/>
      <c r="JB100" s="214"/>
      <c r="JC100" s="214"/>
      <c r="JD100" s="214"/>
      <c r="JE100" s="214"/>
      <c r="JF100" s="214"/>
      <c r="JG100" s="214"/>
      <c r="JH100" s="214"/>
      <c r="JI100" s="214"/>
      <c r="JJ100" s="214"/>
      <c r="JK100" s="214"/>
      <c r="JL100" s="214"/>
      <c r="JM100" s="214"/>
      <c r="JN100" s="214"/>
      <c r="JO100" s="214"/>
      <c r="JP100" s="214"/>
      <c r="JQ100" s="214"/>
      <c r="JR100" s="214"/>
      <c r="JS100" s="214"/>
      <c r="JT100" s="214"/>
      <c r="JU100" s="214"/>
      <c r="JV100" s="214"/>
      <c r="JW100" s="214"/>
      <c r="JX100" s="214"/>
      <c r="JY100" s="214"/>
      <c r="JZ100" s="214"/>
      <c r="KA100" s="214"/>
      <c r="KB100" s="214"/>
      <c r="KC100" s="214"/>
      <c r="KD100" s="214"/>
      <c r="KE100" s="214"/>
      <c r="KF100" s="214"/>
      <c r="KG100" s="214"/>
      <c r="KH100" s="214"/>
      <c r="KI100" s="214"/>
      <c r="KJ100" s="214"/>
      <c r="KK100" s="214"/>
      <c r="KL100" s="214"/>
      <c r="KM100" s="214"/>
      <c r="KN100" s="214"/>
      <c r="KO100" s="214"/>
      <c r="KP100" s="214"/>
      <c r="KQ100" s="214"/>
      <c r="KR100" s="214"/>
      <c r="KS100" s="214"/>
      <c r="KT100" s="214"/>
      <c r="KU100" s="214"/>
      <c r="KV100" s="214"/>
      <c r="KW100" s="214"/>
      <c r="KX100" s="214"/>
      <c r="KY100" s="214"/>
      <c r="KZ100" s="214"/>
      <c r="LA100" s="214"/>
      <c r="LB100" s="214"/>
      <c r="LC100" s="214"/>
      <c r="LD100" s="214"/>
      <c r="LE100" s="214"/>
      <c r="LF100" s="214"/>
      <c r="LG100" s="214"/>
      <c r="LH100" s="214"/>
      <c r="LI100" s="214"/>
      <c r="LJ100" s="214"/>
      <c r="LK100" s="214"/>
      <c r="LL100" s="214"/>
      <c r="LM100" s="214"/>
      <c r="LN100" s="214"/>
      <c r="LO100" s="214"/>
      <c r="LP100" s="214"/>
      <c r="LQ100" s="214"/>
      <c r="LR100" s="214"/>
      <c r="LS100" s="214"/>
      <c r="LT100" s="214"/>
      <c r="LU100" s="214"/>
      <c r="LV100" s="214"/>
      <c r="LW100" s="214"/>
      <c r="LX100" s="214"/>
      <c r="LY100" s="214"/>
      <c r="LZ100" s="214"/>
      <c r="MA100" s="214"/>
      <c r="MB100" s="214"/>
      <c r="MC100" s="214"/>
      <c r="MD100" s="214"/>
      <c r="ME100" s="214"/>
      <c r="MF100" s="214"/>
      <c r="MG100" s="214"/>
      <c r="MH100" s="214"/>
      <c r="MI100" s="214"/>
      <c r="MJ100" s="214"/>
      <c r="MK100" s="214"/>
      <c r="ML100" s="214"/>
      <c r="MM100" s="214"/>
      <c r="MN100" s="214"/>
      <c r="MO100" s="214"/>
      <c r="MP100" s="214"/>
      <c r="MQ100" s="214"/>
      <c r="MR100" s="214"/>
      <c r="MS100" s="214"/>
      <c r="MT100" s="214"/>
      <c r="MU100" s="214"/>
      <c r="MV100" s="214"/>
      <c r="MW100" s="214"/>
      <c r="MX100" s="214"/>
      <c r="MY100" s="214"/>
      <c r="MZ100" s="214"/>
      <c r="NA100" s="214"/>
      <c r="NB100" s="214"/>
      <c r="NC100" s="214"/>
      <c r="ND100" s="214"/>
      <c r="NE100" s="214"/>
      <c r="NF100" s="214"/>
      <c r="NG100" s="214"/>
      <c r="NH100" s="214"/>
      <c r="NI100" s="214"/>
      <c r="NJ100" s="214"/>
      <c r="NK100" s="214"/>
      <c r="NL100" s="214"/>
      <c r="NM100" s="214"/>
      <c r="NN100" s="214"/>
      <c r="NO100" s="214"/>
      <c r="NP100" s="214"/>
      <c r="NQ100" s="214"/>
      <c r="NR100" s="214"/>
      <c r="NS100" s="214"/>
      <c r="NT100" s="214"/>
      <c r="NU100" s="214"/>
      <c r="NV100" s="214"/>
      <c r="NW100" s="214"/>
      <c r="NX100" s="214"/>
      <c r="NY100" s="214"/>
      <c r="NZ100" s="214"/>
      <c r="OA100" s="214"/>
      <c r="OB100" s="214"/>
      <c r="OC100" s="214"/>
      <c r="OD100" s="214"/>
      <c r="OE100" s="214"/>
      <c r="OF100" s="214"/>
      <c r="OG100" s="214"/>
      <c r="OH100" s="214"/>
      <c r="OI100" s="214"/>
      <c r="OJ100" s="214"/>
      <c r="OK100" s="214"/>
      <c r="OL100" s="214"/>
      <c r="OM100" s="214"/>
      <c r="ON100" s="214"/>
      <c r="OO100" s="214"/>
      <c r="OP100" s="214"/>
      <c r="OQ100" s="214"/>
      <c r="OR100" s="214"/>
      <c r="OS100" s="214"/>
      <c r="OT100" s="214"/>
      <c r="OU100" s="214"/>
      <c r="OV100" s="214"/>
      <c r="OW100" s="214"/>
      <c r="OX100" s="214"/>
      <c r="OY100" s="214"/>
      <c r="OZ100" s="214"/>
      <c r="PA100" s="214"/>
      <c r="PB100" s="214"/>
      <c r="PC100" s="214"/>
      <c r="PD100" s="214"/>
      <c r="PE100" s="214"/>
      <c r="PF100" s="214"/>
      <c r="PG100" s="214"/>
      <c r="PH100" s="214"/>
      <c r="PI100" s="214"/>
      <c r="PJ100" s="214"/>
      <c r="PK100" s="214"/>
      <c r="PL100" s="214"/>
      <c r="PM100" s="214"/>
      <c r="PN100" s="214"/>
      <c r="PO100" s="214"/>
      <c r="PP100" s="214"/>
      <c r="PQ100" s="214"/>
      <c r="PR100" s="214"/>
      <c r="PS100" s="214"/>
      <c r="PT100" s="214"/>
      <c r="PU100" s="214"/>
      <c r="PV100" s="214"/>
      <c r="PW100" s="214"/>
      <c r="PX100" s="214"/>
      <c r="PY100" s="214"/>
      <c r="PZ100" s="214"/>
      <c r="QA100" s="214"/>
      <c r="QB100" s="214"/>
      <c r="QC100" s="214"/>
      <c r="QD100" s="214"/>
      <c r="QE100" s="214"/>
      <c r="QF100" s="214"/>
      <c r="QG100" s="214"/>
      <c r="QH100" s="214"/>
      <c r="QI100" s="214"/>
      <c r="QJ100" s="214"/>
      <c r="QK100" s="214"/>
      <c r="QL100" s="214"/>
      <c r="QM100" s="214"/>
      <c r="QN100" s="214"/>
      <c r="QO100" s="214"/>
      <c r="QP100" s="214"/>
      <c r="QQ100" s="214"/>
      <c r="QR100" s="214"/>
      <c r="QS100" s="214"/>
      <c r="QT100" s="214"/>
      <c r="QU100" s="214"/>
      <c r="QV100" s="214"/>
      <c r="QW100" s="214"/>
      <c r="QX100" s="214"/>
      <c r="QY100" s="214"/>
      <c r="QZ100" s="214"/>
      <c r="RA100" s="214"/>
      <c r="RB100" s="214"/>
      <c r="RC100" s="214"/>
      <c r="RD100" s="214"/>
      <c r="RE100" s="214"/>
      <c r="RF100" s="214"/>
      <c r="RG100" s="214"/>
      <c r="RH100" s="214"/>
      <c r="RI100" s="214"/>
      <c r="RJ100" s="214"/>
      <c r="RK100" s="214"/>
      <c r="RL100" s="214"/>
      <c r="RM100" s="214"/>
      <c r="RN100" s="214"/>
      <c r="RO100" s="214"/>
      <c r="RP100" s="214"/>
      <c r="RQ100" s="214"/>
      <c r="RR100" s="214"/>
      <c r="RS100" s="214"/>
      <c r="RT100" s="214"/>
      <c r="RU100" s="214"/>
      <c r="RV100" s="214"/>
      <c r="RW100" s="214"/>
      <c r="RX100" s="214"/>
      <c r="RY100" s="214"/>
      <c r="RZ100" s="214"/>
      <c r="SA100" s="214"/>
      <c r="SB100" s="214"/>
      <c r="SC100" s="214"/>
      <c r="SD100" s="214"/>
      <c r="SE100" s="214"/>
      <c r="SF100" s="214"/>
      <c r="SG100" s="214"/>
      <c r="SH100" s="214"/>
      <c r="SI100" s="214"/>
      <c r="SJ100" s="214"/>
      <c r="SK100" s="214"/>
      <c r="SL100" s="214"/>
      <c r="SM100" s="214"/>
      <c r="SN100" s="214"/>
      <c r="SO100" s="214"/>
      <c r="SP100" s="214"/>
      <c r="SQ100" s="214"/>
      <c r="SR100" s="214"/>
      <c r="SS100" s="214"/>
      <c r="ST100" s="214"/>
      <c r="SU100" s="214"/>
      <c r="SV100" s="214"/>
      <c r="SW100" s="214"/>
      <c r="SX100" s="214"/>
      <c r="SY100" s="214"/>
      <c r="SZ100" s="214"/>
      <c r="TA100" s="214"/>
      <c r="TB100" s="214"/>
      <c r="TC100" s="214"/>
      <c r="TD100" s="214"/>
      <c r="TE100" s="214"/>
      <c r="TF100" s="214"/>
      <c r="TG100" s="214"/>
      <c r="TH100" s="214"/>
    </row>
    <row r="101" spans="1:528" s="72" customFormat="1" ht="15" customHeight="1" thickBot="1" x14ac:dyDescent="0.25">
      <c r="A101" s="214"/>
      <c r="B101" s="213"/>
      <c r="C101" s="427"/>
      <c r="D101" s="36"/>
      <c r="E101" s="37">
        <f>IF(E100=0,1,0)</f>
        <v>1</v>
      </c>
      <c r="F101" s="37">
        <f>IF(F100=0,1,0)</f>
        <v>1</v>
      </c>
      <c r="G101" s="37">
        <f>IF(G100=0,1,0)</f>
        <v>1</v>
      </c>
      <c r="H101" s="102"/>
      <c r="I101" s="134"/>
      <c r="J101" s="101"/>
      <c r="K101" s="73"/>
      <c r="L101" s="73"/>
      <c r="M101" s="73"/>
      <c r="N101" s="14"/>
      <c r="O101" s="15"/>
      <c r="P101" s="16"/>
      <c r="Q101" s="237" t="s">
        <v>42</v>
      </c>
      <c r="R101" s="233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  <c r="CJ101" s="214"/>
      <c r="CK101" s="214"/>
      <c r="CL101" s="214"/>
      <c r="CM101" s="214"/>
      <c r="CN101" s="214"/>
      <c r="CO101" s="214"/>
      <c r="CP101" s="214"/>
      <c r="CQ101" s="214"/>
      <c r="CR101" s="214"/>
      <c r="CS101" s="214"/>
      <c r="CT101" s="214"/>
      <c r="CU101" s="214"/>
      <c r="CV101" s="214"/>
      <c r="CW101" s="214"/>
      <c r="CX101" s="214"/>
      <c r="CY101" s="214"/>
      <c r="CZ101" s="214"/>
      <c r="DA101" s="214"/>
      <c r="DB101" s="214"/>
      <c r="DC101" s="214"/>
      <c r="DD101" s="214"/>
      <c r="DE101" s="214"/>
      <c r="DF101" s="214"/>
      <c r="DG101" s="214"/>
      <c r="DH101" s="214"/>
      <c r="DI101" s="214"/>
      <c r="DJ101" s="214"/>
      <c r="DK101" s="214"/>
      <c r="DL101" s="214"/>
      <c r="DM101" s="214"/>
      <c r="DN101" s="214"/>
      <c r="DO101" s="214"/>
      <c r="DP101" s="214"/>
      <c r="DQ101" s="214"/>
      <c r="DR101" s="214"/>
      <c r="DS101" s="214"/>
      <c r="DT101" s="214"/>
      <c r="DU101" s="214"/>
      <c r="DV101" s="214"/>
      <c r="DW101" s="214"/>
      <c r="DX101" s="214"/>
      <c r="DY101" s="214"/>
      <c r="DZ101" s="214"/>
      <c r="EA101" s="214"/>
      <c r="EB101" s="214"/>
      <c r="EC101" s="214"/>
      <c r="ED101" s="214"/>
      <c r="EE101" s="214"/>
      <c r="EF101" s="214"/>
      <c r="EG101" s="214"/>
      <c r="EH101" s="214"/>
      <c r="EI101" s="214"/>
      <c r="EJ101" s="214"/>
      <c r="EK101" s="214"/>
      <c r="EL101" s="214"/>
      <c r="EM101" s="214"/>
      <c r="EN101" s="214"/>
      <c r="EO101" s="214"/>
      <c r="EP101" s="214"/>
      <c r="EQ101" s="214"/>
      <c r="ER101" s="214"/>
      <c r="ES101" s="214"/>
      <c r="ET101" s="214"/>
      <c r="EU101" s="214"/>
      <c r="EV101" s="214"/>
      <c r="EW101" s="214"/>
      <c r="EX101" s="214"/>
      <c r="EY101" s="214"/>
      <c r="EZ101" s="214"/>
      <c r="FA101" s="214"/>
      <c r="FB101" s="214"/>
      <c r="FC101" s="214"/>
      <c r="FD101" s="214"/>
      <c r="FE101" s="214"/>
      <c r="FF101" s="214"/>
      <c r="FG101" s="214"/>
      <c r="FH101" s="214"/>
      <c r="FI101" s="214"/>
      <c r="FJ101" s="214"/>
      <c r="FK101" s="214"/>
      <c r="FL101" s="214"/>
      <c r="FM101" s="214"/>
      <c r="FN101" s="214"/>
      <c r="FO101" s="214"/>
      <c r="FP101" s="214"/>
      <c r="FQ101" s="214"/>
      <c r="FR101" s="214"/>
      <c r="FS101" s="214"/>
      <c r="FT101" s="214"/>
      <c r="FU101" s="214"/>
      <c r="FV101" s="214"/>
      <c r="FW101" s="214"/>
      <c r="FX101" s="214"/>
      <c r="FY101" s="214"/>
      <c r="FZ101" s="214"/>
      <c r="GA101" s="214"/>
      <c r="GB101" s="214"/>
      <c r="GC101" s="214"/>
      <c r="GD101" s="214"/>
      <c r="GE101" s="214"/>
      <c r="GF101" s="214"/>
      <c r="GG101" s="214"/>
      <c r="GH101" s="214"/>
      <c r="GI101" s="214"/>
      <c r="GJ101" s="214"/>
      <c r="GK101" s="214"/>
      <c r="GL101" s="214"/>
      <c r="GM101" s="214"/>
      <c r="GN101" s="214"/>
      <c r="GO101" s="214"/>
      <c r="GP101" s="214"/>
      <c r="GQ101" s="214"/>
      <c r="GR101" s="214"/>
      <c r="GS101" s="214"/>
      <c r="GT101" s="214"/>
      <c r="GU101" s="214"/>
      <c r="GV101" s="214"/>
      <c r="GW101" s="214"/>
      <c r="GX101" s="214"/>
      <c r="GY101" s="214"/>
      <c r="GZ101" s="214"/>
      <c r="HA101" s="214"/>
      <c r="HB101" s="214"/>
      <c r="HC101" s="214"/>
      <c r="HD101" s="214"/>
      <c r="HE101" s="214"/>
      <c r="HF101" s="214"/>
      <c r="HG101" s="214"/>
      <c r="HH101" s="214"/>
      <c r="HI101" s="214"/>
      <c r="HJ101" s="214"/>
      <c r="HK101" s="214"/>
      <c r="HL101" s="214"/>
      <c r="HM101" s="214"/>
      <c r="HN101" s="214"/>
      <c r="HO101" s="214"/>
      <c r="HP101" s="214"/>
      <c r="HQ101" s="214"/>
      <c r="HR101" s="214"/>
      <c r="HS101" s="214"/>
      <c r="HT101" s="214"/>
      <c r="HU101" s="214"/>
      <c r="HV101" s="214"/>
      <c r="HW101" s="214"/>
      <c r="HX101" s="214"/>
      <c r="HY101" s="214"/>
      <c r="HZ101" s="214"/>
      <c r="IA101" s="214"/>
      <c r="IB101" s="214"/>
      <c r="IC101" s="214"/>
      <c r="ID101" s="214"/>
      <c r="IE101" s="214"/>
      <c r="IF101" s="214"/>
      <c r="IG101" s="214"/>
      <c r="IH101" s="214"/>
      <c r="II101" s="214"/>
      <c r="IJ101" s="214"/>
      <c r="IK101" s="214"/>
      <c r="IL101" s="214"/>
      <c r="IM101" s="214"/>
      <c r="IN101" s="214"/>
      <c r="IO101" s="214"/>
      <c r="IP101" s="214"/>
      <c r="IQ101" s="214"/>
      <c r="IR101" s="214"/>
      <c r="IS101" s="214"/>
      <c r="IT101" s="214"/>
      <c r="IU101" s="214"/>
      <c r="IV101" s="214"/>
      <c r="IW101" s="214"/>
      <c r="IX101" s="214"/>
      <c r="IY101" s="214"/>
      <c r="IZ101" s="214"/>
      <c r="JA101" s="214"/>
      <c r="JB101" s="214"/>
      <c r="JC101" s="214"/>
      <c r="JD101" s="214"/>
      <c r="JE101" s="214"/>
      <c r="JF101" s="214"/>
      <c r="JG101" s="214"/>
      <c r="JH101" s="214"/>
      <c r="JI101" s="214"/>
      <c r="JJ101" s="214"/>
      <c r="JK101" s="214"/>
      <c r="JL101" s="214"/>
      <c r="JM101" s="214"/>
      <c r="JN101" s="214"/>
      <c r="JO101" s="214"/>
      <c r="JP101" s="214"/>
      <c r="JQ101" s="214"/>
      <c r="JR101" s="214"/>
      <c r="JS101" s="214"/>
      <c r="JT101" s="214"/>
      <c r="JU101" s="214"/>
      <c r="JV101" s="214"/>
      <c r="JW101" s="214"/>
      <c r="JX101" s="214"/>
      <c r="JY101" s="214"/>
      <c r="JZ101" s="214"/>
      <c r="KA101" s="214"/>
      <c r="KB101" s="214"/>
      <c r="KC101" s="214"/>
      <c r="KD101" s="214"/>
      <c r="KE101" s="214"/>
      <c r="KF101" s="214"/>
      <c r="KG101" s="214"/>
      <c r="KH101" s="214"/>
      <c r="KI101" s="214"/>
      <c r="KJ101" s="214"/>
      <c r="KK101" s="214"/>
      <c r="KL101" s="214"/>
      <c r="KM101" s="214"/>
      <c r="KN101" s="214"/>
      <c r="KO101" s="214"/>
      <c r="KP101" s="214"/>
      <c r="KQ101" s="214"/>
      <c r="KR101" s="214"/>
      <c r="KS101" s="214"/>
      <c r="KT101" s="214"/>
      <c r="KU101" s="214"/>
      <c r="KV101" s="214"/>
      <c r="KW101" s="214"/>
      <c r="KX101" s="214"/>
      <c r="KY101" s="214"/>
      <c r="KZ101" s="214"/>
      <c r="LA101" s="214"/>
      <c r="LB101" s="214"/>
      <c r="LC101" s="214"/>
      <c r="LD101" s="214"/>
      <c r="LE101" s="214"/>
      <c r="LF101" s="214"/>
      <c r="LG101" s="214"/>
      <c r="LH101" s="214"/>
      <c r="LI101" s="214"/>
      <c r="LJ101" s="214"/>
      <c r="LK101" s="214"/>
      <c r="LL101" s="214"/>
      <c r="LM101" s="214"/>
      <c r="LN101" s="214"/>
      <c r="LO101" s="214"/>
      <c r="LP101" s="214"/>
      <c r="LQ101" s="214"/>
      <c r="LR101" s="214"/>
      <c r="LS101" s="214"/>
      <c r="LT101" s="214"/>
      <c r="LU101" s="214"/>
      <c r="LV101" s="214"/>
      <c r="LW101" s="214"/>
      <c r="LX101" s="214"/>
      <c r="LY101" s="214"/>
      <c r="LZ101" s="214"/>
      <c r="MA101" s="214"/>
      <c r="MB101" s="214"/>
      <c r="MC101" s="214"/>
      <c r="MD101" s="214"/>
      <c r="ME101" s="214"/>
      <c r="MF101" s="214"/>
      <c r="MG101" s="214"/>
      <c r="MH101" s="214"/>
      <c r="MI101" s="214"/>
      <c r="MJ101" s="214"/>
      <c r="MK101" s="214"/>
      <c r="ML101" s="214"/>
      <c r="MM101" s="214"/>
      <c r="MN101" s="214"/>
      <c r="MO101" s="214"/>
      <c r="MP101" s="214"/>
      <c r="MQ101" s="214"/>
      <c r="MR101" s="214"/>
      <c r="MS101" s="214"/>
      <c r="MT101" s="214"/>
      <c r="MU101" s="214"/>
      <c r="MV101" s="214"/>
      <c r="MW101" s="214"/>
      <c r="MX101" s="214"/>
      <c r="MY101" s="214"/>
      <c r="MZ101" s="214"/>
      <c r="NA101" s="214"/>
      <c r="NB101" s="214"/>
      <c r="NC101" s="214"/>
      <c r="ND101" s="214"/>
      <c r="NE101" s="214"/>
      <c r="NF101" s="214"/>
      <c r="NG101" s="214"/>
      <c r="NH101" s="214"/>
      <c r="NI101" s="214"/>
      <c r="NJ101" s="214"/>
      <c r="NK101" s="214"/>
      <c r="NL101" s="214"/>
      <c r="NM101" s="214"/>
      <c r="NN101" s="214"/>
      <c r="NO101" s="214"/>
      <c r="NP101" s="214"/>
      <c r="NQ101" s="214"/>
      <c r="NR101" s="214"/>
      <c r="NS101" s="214"/>
      <c r="NT101" s="214"/>
      <c r="NU101" s="214"/>
      <c r="NV101" s="214"/>
      <c r="NW101" s="214"/>
      <c r="NX101" s="214"/>
      <c r="NY101" s="214"/>
      <c r="NZ101" s="214"/>
      <c r="OA101" s="214"/>
      <c r="OB101" s="214"/>
      <c r="OC101" s="214"/>
      <c r="OD101" s="214"/>
      <c r="OE101" s="214"/>
      <c r="OF101" s="214"/>
      <c r="OG101" s="214"/>
      <c r="OH101" s="214"/>
      <c r="OI101" s="214"/>
      <c r="OJ101" s="214"/>
      <c r="OK101" s="214"/>
      <c r="OL101" s="214"/>
      <c r="OM101" s="214"/>
      <c r="ON101" s="214"/>
      <c r="OO101" s="214"/>
      <c r="OP101" s="214"/>
      <c r="OQ101" s="214"/>
      <c r="OR101" s="214"/>
      <c r="OS101" s="214"/>
      <c r="OT101" s="214"/>
      <c r="OU101" s="214"/>
      <c r="OV101" s="214"/>
      <c r="OW101" s="214"/>
      <c r="OX101" s="214"/>
      <c r="OY101" s="214"/>
      <c r="OZ101" s="214"/>
      <c r="PA101" s="214"/>
      <c r="PB101" s="214"/>
      <c r="PC101" s="214"/>
      <c r="PD101" s="214"/>
      <c r="PE101" s="214"/>
      <c r="PF101" s="214"/>
      <c r="PG101" s="214"/>
      <c r="PH101" s="214"/>
      <c r="PI101" s="214"/>
      <c r="PJ101" s="214"/>
      <c r="PK101" s="214"/>
      <c r="PL101" s="214"/>
      <c r="PM101" s="214"/>
      <c r="PN101" s="214"/>
      <c r="PO101" s="214"/>
      <c r="PP101" s="214"/>
      <c r="PQ101" s="214"/>
      <c r="PR101" s="214"/>
      <c r="PS101" s="214"/>
      <c r="PT101" s="214"/>
      <c r="PU101" s="214"/>
      <c r="PV101" s="214"/>
      <c r="PW101" s="214"/>
      <c r="PX101" s="214"/>
      <c r="PY101" s="214"/>
      <c r="PZ101" s="214"/>
      <c r="QA101" s="214"/>
      <c r="QB101" s="214"/>
      <c r="QC101" s="214"/>
      <c r="QD101" s="214"/>
      <c r="QE101" s="214"/>
      <c r="QF101" s="214"/>
      <c r="QG101" s="214"/>
      <c r="QH101" s="214"/>
      <c r="QI101" s="214"/>
      <c r="QJ101" s="214"/>
      <c r="QK101" s="214"/>
      <c r="QL101" s="214"/>
      <c r="QM101" s="214"/>
      <c r="QN101" s="214"/>
      <c r="QO101" s="214"/>
      <c r="QP101" s="214"/>
      <c r="QQ101" s="214"/>
      <c r="QR101" s="214"/>
      <c r="QS101" s="214"/>
      <c r="QT101" s="214"/>
      <c r="QU101" s="214"/>
      <c r="QV101" s="214"/>
      <c r="QW101" s="214"/>
      <c r="QX101" s="214"/>
      <c r="QY101" s="214"/>
      <c r="QZ101" s="214"/>
      <c r="RA101" s="214"/>
      <c r="RB101" s="214"/>
      <c r="RC101" s="214"/>
      <c r="RD101" s="214"/>
      <c r="RE101" s="214"/>
      <c r="RF101" s="214"/>
      <c r="RG101" s="214"/>
      <c r="RH101" s="214"/>
      <c r="RI101" s="214"/>
      <c r="RJ101" s="214"/>
      <c r="RK101" s="214"/>
      <c r="RL101" s="214"/>
      <c r="RM101" s="214"/>
      <c r="RN101" s="214"/>
      <c r="RO101" s="214"/>
      <c r="RP101" s="214"/>
      <c r="RQ101" s="214"/>
      <c r="RR101" s="214"/>
      <c r="RS101" s="214"/>
      <c r="RT101" s="214"/>
      <c r="RU101" s="214"/>
      <c r="RV101" s="214"/>
      <c r="RW101" s="214"/>
      <c r="RX101" s="214"/>
      <c r="RY101" s="214"/>
      <c r="RZ101" s="214"/>
      <c r="SA101" s="214"/>
      <c r="SB101" s="214"/>
      <c r="SC101" s="214"/>
      <c r="SD101" s="214"/>
      <c r="SE101" s="214"/>
      <c r="SF101" s="214"/>
      <c r="SG101" s="214"/>
      <c r="SH101" s="214"/>
      <c r="SI101" s="214"/>
      <c r="SJ101" s="214"/>
      <c r="SK101" s="214"/>
      <c r="SL101" s="214"/>
      <c r="SM101" s="214"/>
      <c r="SN101" s="214"/>
      <c r="SO101" s="214"/>
      <c r="SP101" s="214"/>
      <c r="SQ101" s="214"/>
      <c r="SR101" s="214"/>
      <c r="SS101" s="214"/>
      <c r="ST101" s="214"/>
      <c r="SU101" s="214"/>
      <c r="SV101" s="214"/>
      <c r="SW101" s="214"/>
      <c r="SX101" s="214"/>
      <c r="SY101" s="214"/>
      <c r="SZ101" s="214"/>
      <c r="TA101" s="214"/>
      <c r="TB101" s="214"/>
      <c r="TC101" s="214"/>
      <c r="TD101" s="214"/>
      <c r="TE101" s="214"/>
      <c r="TF101" s="214"/>
      <c r="TG101" s="214"/>
      <c r="TH101" s="214"/>
    </row>
    <row r="102" spans="1:528" s="72" customFormat="1" ht="15" customHeight="1" x14ac:dyDescent="0.25">
      <c r="A102" s="214"/>
      <c r="B102" s="213"/>
      <c r="C102" s="215" t="s">
        <v>74</v>
      </c>
      <c r="D102" s="140" t="s">
        <v>35</v>
      </c>
      <c r="E102" s="27"/>
      <c r="F102" s="9"/>
      <c r="G102" s="137"/>
      <c r="H102" s="100">
        <f>SUMIF(E102:G102,"&gt;0")</f>
        <v>0</v>
      </c>
      <c r="I102" s="70">
        <f>COUNTIF(E102:G102,"a")</f>
        <v>0</v>
      </c>
      <c r="J102" s="106"/>
      <c r="K102" s="131"/>
      <c r="L102" s="131"/>
      <c r="M102" s="131"/>
      <c r="N102" s="10"/>
      <c r="O102" s="11"/>
      <c r="P102" s="12"/>
      <c r="Q102" s="171" t="s">
        <v>50</v>
      </c>
      <c r="R102" s="233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14"/>
      <c r="CL102" s="214"/>
      <c r="CM102" s="214"/>
      <c r="CN102" s="214"/>
      <c r="CO102" s="214"/>
      <c r="CP102" s="214"/>
      <c r="CQ102" s="214"/>
      <c r="CR102" s="214"/>
      <c r="CS102" s="214"/>
      <c r="CT102" s="214"/>
      <c r="CU102" s="214"/>
      <c r="CV102" s="214"/>
      <c r="CW102" s="214"/>
      <c r="CX102" s="214"/>
      <c r="CY102" s="214"/>
      <c r="CZ102" s="214"/>
      <c r="DA102" s="214"/>
      <c r="DB102" s="214"/>
      <c r="DC102" s="214"/>
      <c r="DD102" s="214"/>
      <c r="DE102" s="214"/>
      <c r="DF102" s="214"/>
      <c r="DG102" s="214"/>
      <c r="DH102" s="214"/>
      <c r="DI102" s="214"/>
      <c r="DJ102" s="214"/>
      <c r="DK102" s="214"/>
      <c r="DL102" s="214"/>
      <c r="DM102" s="214"/>
      <c r="DN102" s="214"/>
      <c r="DO102" s="214"/>
      <c r="DP102" s="214"/>
      <c r="DQ102" s="214"/>
      <c r="DR102" s="214"/>
      <c r="DS102" s="214"/>
      <c r="DT102" s="214"/>
      <c r="DU102" s="214"/>
      <c r="DV102" s="214"/>
      <c r="DW102" s="214"/>
      <c r="DX102" s="214"/>
      <c r="DY102" s="214"/>
      <c r="DZ102" s="214"/>
      <c r="EA102" s="214"/>
      <c r="EB102" s="214"/>
      <c r="EC102" s="214"/>
      <c r="ED102" s="214"/>
      <c r="EE102" s="214"/>
      <c r="EF102" s="214"/>
      <c r="EG102" s="214"/>
      <c r="EH102" s="214"/>
      <c r="EI102" s="214"/>
      <c r="EJ102" s="214"/>
      <c r="EK102" s="214"/>
      <c r="EL102" s="214"/>
      <c r="EM102" s="214"/>
      <c r="EN102" s="214"/>
      <c r="EO102" s="214"/>
      <c r="EP102" s="214"/>
      <c r="EQ102" s="214"/>
      <c r="ER102" s="214"/>
      <c r="ES102" s="214"/>
      <c r="ET102" s="214"/>
      <c r="EU102" s="214"/>
      <c r="EV102" s="214"/>
      <c r="EW102" s="214"/>
      <c r="EX102" s="214"/>
      <c r="EY102" s="214"/>
      <c r="EZ102" s="214"/>
      <c r="FA102" s="214"/>
      <c r="FB102" s="214"/>
      <c r="FC102" s="214"/>
      <c r="FD102" s="214"/>
      <c r="FE102" s="214"/>
      <c r="FF102" s="214"/>
      <c r="FG102" s="214"/>
      <c r="FH102" s="214"/>
      <c r="FI102" s="214"/>
      <c r="FJ102" s="214"/>
      <c r="FK102" s="214"/>
      <c r="FL102" s="214"/>
      <c r="FM102" s="214"/>
      <c r="FN102" s="214"/>
      <c r="FO102" s="214"/>
      <c r="FP102" s="214"/>
      <c r="FQ102" s="214"/>
      <c r="FR102" s="214"/>
      <c r="FS102" s="214"/>
      <c r="FT102" s="214"/>
      <c r="FU102" s="214"/>
      <c r="FV102" s="214"/>
      <c r="FW102" s="214"/>
      <c r="FX102" s="214"/>
      <c r="FY102" s="214"/>
      <c r="FZ102" s="214"/>
      <c r="GA102" s="214"/>
      <c r="GB102" s="214"/>
      <c r="GC102" s="214"/>
      <c r="GD102" s="214"/>
      <c r="GE102" s="214"/>
      <c r="GF102" s="214"/>
      <c r="GG102" s="214"/>
      <c r="GH102" s="214"/>
      <c r="GI102" s="214"/>
      <c r="GJ102" s="214"/>
      <c r="GK102" s="214"/>
      <c r="GL102" s="214"/>
      <c r="GM102" s="214"/>
      <c r="GN102" s="214"/>
      <c r="GO102" s="214"/>
      <c r="GP102" s="214"/>
      <c r="GQ102" s="214"/>
      <c r="GR102" s="214"/>
      <c r="GS102" s="214"/>
      <c r="GT102" s="214"/>
      <c r="GU102" s="214"/>
      <c r="GV102" s="214"/>
      <c r="GW102" s="214"/>
      <c r="GX102" s="214"/>
      <c r="GY102" s="214"/>
      <c r="GZ102" s="214"/>
      <c r="HA102" s="214"/>
      <c r="HB102" s="214"/>
      <c r="HC102" s="214"/>
      <c r="HD102" s="214"/>
      <c r="HE102" s="214"/>
      <c r="HF102" s="214"/>
      <c r="HG102" s="214"/>
      <c r="HH102" s="214"/>
      <c r="HI102" s="214"/>
      <c r="HJ102" s="214"/>
      <c r="HK102" s="214"/>
      <c r="HL102" s="214"/>
      <c r="HM102" s="214"/>
      <c r="HN102" s="214"/>
      <c r="HO102" s="214"/>
      <c r="HP102" s="214"/>
      <c r="HQ102" s="214"/>
      <c r="HR102" s="214"/>
      <c r="HS102" s="214"/>
      <c r="HT102" s="214"/>
      <c r="HU102" s="214"/>
      <c r="HV102" s="214"/>
      <c r="HW102" s="214"/>
      <c r="HX102" s="214"/>
      <c r="HY102" s="214"/>
      <c r="HZ102" s="214"/>
      <c r="IA102" s="214"/>
      <c r="IB102" s="214"/>
      <c r="IC102" s="214"/>
      <c r="ID102" s="214"/>
      <c r="IE102" s="214"/>
      <c r="IF102" s="214"/>
      <c r="IG102" s="214"/>
      <c r="IH102" s="214"/>
      <c r="II102" s="214"/>
      <c r="IJ102" s="214"/>
      <c r="IK102" s="214"/>
      <c r="IL102" s="214"/>
      <c r="IM102" s="214"/>
      <c r="IN102" s="214"/>
      <c r="IO102" s="214"/>
      <c r="IP102" s="214"/>
      <c r="IQ102" s="214"/>
      <c r="IR102" s="214"/>
      <c r="IS102" s="214"/>
      <c r="IT102" s="214"/>
      <c r="IU102" s="214"/>
      <c r="IV102" s="214"/>
      <c r="IW102" s="214"/>
      <c r="IX102" s="214"/>
      <c r="IY102" s="214"/>
      <c r="IZ102" s="214"/>
      <c r="JA102" s="214"/>
      <c r="JB102" s="214"/>
      <c r="JC102" s="214"/>
      <c r="JD102" s="214"/>
      <c r="JE102" s="214"/>
      <c r="JF102" s="214"/>
      <c r="JG102" s="214"/>
      <c r="JH102" s="214"/>
      <c r="JI102" s="214"/>
      <c r="JJ102" s="214"/>
      <c r="JK102" s="214"/>
      <c r="JL102" s="214"/>
      <c r="JM102" s="214"/>
      <c r="JN102" s="214"/>
      <c r="JO102" s="214"/>
      <c r="JP102" s="214"/>
      <c r="JQ102" s="214"/>
      <c r="JR102" s="214"/>
      <c r="JS102" s="214"/>
      <c r="JT102" s="214"/>
      <c r="JU102" s="214"/>
      <c r="JV102" s="214"/>
      <c r="JW102" s="214"/>
      <c r="JX102" s="214"/>
      <c r="JY102" s="214"/>
      <c r="JZ102" s="214"/>
      <c r="KA102" s="214"/>
      <c r="KB102" s="214"/>
      <c r="KC102" s="214"/>
      <c r="KD102" s="214"/>
      <c r="KE102" s="214"/>
      <c r="KF102" s="214"/>
      <c r="KG102" s="214"/>
      <c r="KH102" s="214"/>
      <c r="KI102" s="214"/>
      <c r="KJ102" s="214"/>
      <c r="KK102" s="214"/>
      <c r="KL102" s="214"/>
      <c r="KM102" s="214"/>
      <c r="KN102" s="214"/>
      <c r="KO102" s="214"/>
      <c r="KP102" s="214"/>
      <c r="KQ102" s="214"/>
      <c r="KR102" s="214"/>
      <c r="KS102" s="214"/>
      <c r="KT102" s="214"/>
      <c r="KU102" s="214"/>
      <c r="KV102" s="214"/>
      <c r="KW102" s="214"/>
      <c r="KX102" s="214"/>
      <c r="KY102" s="214"/>
      <c r="KZ102" s="214"/>
      <c r="LA102" s="214"/>
      <c r="LB102" s="214"/>
      <c r="LC102" s="214"/>
      <c r="LD102" s="214"/>
      <c r="LE102" s="214"/>
      <c r="LF102" s="214"/>
      <c r="LG102" s="214"/>
      <c r="LH102" s="214"/>
      <c r="LI102" s="214"/>
      <c r="LJ102" s="214"/>
      <c r="LK102" s="214"/>
      <c r="LL102" s="214"/>
      <c r="LM102" s="214"/>
      <c r="LN102" s="214"/>
      <c r="LO102" s="214"/>
      <c r="LP102" s="214"/>
      <c r="LQ102" s="214"/>
      <c r="LR102" s="214"/>
      <c r="LS102" s="214"/>
      <c r="LT102" s="214"/>
      <c r="LU102" s="214"/>
      <c r="LV102" s="214"/>
      <c r="LW102" s="214"/>
      <c r="LX102" s="214"/>
      <c r="LY102" s="214"/>
      <c r="LZ102" s="214"/>
      <c r="MA102" s="214"/>
      <c r="MB102" s="214"/>
      <c r="MC102" s="214"/>
      <c r="MD102" s="214"/>
      <c r="ME102" s="214"/>
      <c r="MF102" s="214"/>
      <c r="MG102" s="214"/>
      <c r="MH102" s="214"/>
      <c r="MI102" s="214"/>
      <c r="MJ102" s="214"/>
      <c r="MK102" s="214"/>
      <c r="ML102" s="214"/>
      <c r="MM102" s="214"/>
      <c r="MN102" s="214"/>
      <c r="MO102" s="214"/>
      <c r="MP102" s="214"/>
      <c r="MQ102" s="214"/>
      <c r="MR102" s="214"/>
      <c r="MS102" s="214"/>
      <c r="MT102" s="214"/>
      <c r="MU102" s="214"/>
      <c r="MV102" s="214"/>
      <c r="MW102" s="214"/>
      <c r="MX102" s="214"/>
      <c r="MY102" s="214"/>
      <c r="MZ102" s="214"/>
      <c r="NA102" s="214"/>
      <c r="NB102" s="214"/>
      <c r="NC102" s="214"/>
      <c r="ND102" s="214"/>
      <c r="NE102" s="214"/>
      <c r="NF102" s="214"/>
      <c r="NG102" s="214"/>
      <c r="NH102" s="214"/>
      <c r="NI102" s="214"/>
      <c r="NJ102" s="214"/>
      <c r="NK102" s="214"/>
      <c r="NL102" s="214"/>
      <c r="NM102" s="214"/>
      <c r="NN102" s="214"/>
      <c r="NO102" s="214"/>
      <c r="NP102" s="214"/>
      <c r="NQ102" s="214"/>
      <c r="NR102" s="214"/>
      <c r="NS102" s="214"/>
      <c r="NT102" s="214"/>
      <c r="NU102" s="214"/>
      <c r="NV102" s="214"/>
      <c r="NW102" s="214"/>
      <c r="NX102" s="214"/>
      <c r="NY102" s="214"/>
      <c r="NZ102" s="214"/>
      <c r="OA102" s="214"/>
      <c r="OB102" s="214"/>
      <c r="OC102" s="214"/>
      <c r="OD102" s="214"/>
      <c r="OE102" s="214"/>
      <c r="OF102" s="214"/>
      <c r="OG102" s="214"/>
      <c r="OH102" s="214"/>
      <c r="OI102" s="214"/>
      <c r="OJ102" s="214"/>
      <c r="OK102" s="214"/>
      <c r="OL102" s="214"/>
      <c r="OM102" s="214"/>
      <c r="ON102" s="214"/>
      <c r="OO102" s="214"/>
      <c r="OP102" s="214"/>
      <c r="OQ102" s="214"/>
      <c r="OR102" s="214"/>
      <c r="OS102" s="214"/>
      <c r="OT102" s="214"/>
      <c r="OU102" s="214"/>
      <c r="OV102" s="214"/>
      <c r="OW102" s="214"/>
      <c r="OX102" s="214"/>
      <c r="OY102" s="214"/>
      <c r="OZ102" s="214"/>
      <c r="PA102" s="214"/>
      <c r="PB102" s="214"/>
      <c r="PC102" s="214"/>
      <c r="PD102" s="214"/>
      <c r="PE102" s="214"/>
      <c r="PF102" s="214"/>
      <c r="PG102" s="214"/>
      <c r="PH102" s="214"/>
      <c r="PI102" s="214"/>
      <c r="PJ102" s="214"/>
      <c r="PK102" s="214"/>
      <c r="PL102" s="214"/>
      <c r="PM102" s="214"/>
      <c r="PN102" s="214"/>
      <c r="PO102" s="214"/>
      <c r="PP102" s="214"/>
      <c r="PQ102" s="214"/>
      <c r="PR102" s="214"/>
      <c r="PS102" s="214"/>
      <c r="PT102" s="214"/>
      <c r="PU102" s="214"/>
      <c r="PV102" s="214"/>
      <c r="PW102" s="214"/>
      <c r="PX102" s="214"/>
      <c r="PY102" s="214"/>
      <c r="PZ102" s="214"/>
      <c r="QA102" s="214"/>
      <c r="QB102" s="214"/>
      <c r="QC102" s="214"/>
      <c r="QD102" s="214"/>
      <c r="QE102" s="214"/>
      <c r="QF102" s="214"/>
      <c r="QG102" s="214"/>
      <c r="QH102" s="214"/>
      <c r="QI102" s="214"/>
      <c r="QJ102" s="214"/>
      <c r="QK102" s="214"/>
      <c r="QL102" s="214"/>
      <c r="QM102" s="214"/>
      <c r="QN102" s="214"/>
      <c r="QO102" s="214"/>
      <c r="QP102" s="214"/>
      <c r="QQ102" s="214"/>
      <c r="QR102" s="214"/>
      <c r="QS102" s="214"/>
      <c r="QT102" s="214"/>
      <c r="QU102" s="214"/>
      <c r="QV102" s="214"/>
      <c r="QW102" s="214"/>
      <c r="QX102" s="214"/>
      <c r="QY102" s="214"/>
      <c r="QZ102" s="214"/>
      <c r="RA102" s="214"/>
      <c r="RB102" s="214"/>
      <c r="RC102" s="214"/>
      <c r="RD102" s="214"/>
      <c r="RE102" s="214"/>
      <c r="RF102" s="214"/>
      <c r="RG102" s="214"/>
      <c r="RH102" s="214"/>
      <c r="RI102" s="214"/>
      <c r="RJ102" s="214"/>
      <c r="RK102" s="214"/>
      <c r="RL102" s="214"/>
      <c r="RM102" s="214"/>
      <c r="RN102" s="214"/>
      <c r="RO102" s="214"/>
      <c r="RP102" s="214"/>
      <c r="RQ102" s="214"/>
      <c r="RR102" s="214"/>
      <c r="RS102" s="214"/>
      <c r="RT102" s="214"/>
      <c r="RU102" s="214"/>
      <c r="RV102" s="214"/>
      <c r="RW102" s="214"/>
      <c r="RX102" s="214"/>
      <c r="RY102" s="214"/>
      <c r="RZ102" s="214"/>
      <c r="SA102" s="214"/>
      <c r="SB102" s="214"/>
      <c r="SC102" s="214"/>
      <c r="SD102" s="214"/>
      <c r="SE102" s="214"/>
      <c r="SF102" s="214"/>
      <c r="SG102" s="214"/>
      <c r="SH102" s="214"/>
      <c r="SI102" s="214"/>
      <c r="SJ102" s="214"/>
      <c r="SK102" s="214"/>
      <c r="SL102" s="214"/>
      <c r="SM102" s="214"/>
      <c r="SN102" s="214"/>
      <c r="SO102" s="214"/>
      <c r="SP102" s="214"/>
      <c r="SQ102" s="214"/>
      <c r="SR102" s="214"/>
      <c r="SS102" s="214"/>
      <c r="ST102" s="214"/>
      <c r="SU102" s="214"/>
      <c r="SV102" s="214"/>
      <c r="SW102" s="214"/>
      <c r="SX102" s="214"/>
      <c r="SY102" s="214"/>
      <c r="SZ102" s="214"/>
      <c r="TA102" s="214"/>
      <c r="TB102" s="214"/>
      <c r="TC102" s="214"/>
      <c r="TD102" s="214"/>
      <c r="TE102" s="214"/>
      <c r="TF102" s="214"/>
      <c r="TG102" s="214"/>
      <c r="TH102" s="214"/>
    </row>
    <row r="103" spans="1:528" s="72" customFormat="1" ht="15" customHeight="1" thickBot="1" x14ac:dyDescent="0.3">
      <c r="A103" s="214"/>
      <c r="B103" s="213"/>
      <c r="C103" s="138"/>
      <c r="D103" s="13"/>
      <c r="E103" s="32"/>
      <c r="F103" s="32"/>
      <c r="G103" s="32"/>
      <c r="H103" s="99"/>
      <c r="I103" s="134"/>
      <c r="J103" s="101"/>
      <c r="K103" s="73"/>
      <c r="L103" s="73"/>
      <c r="M103" s="73"/>
      <c r="N103" s="18"/>
      <c r="O103" s="19"/>
      <c r="P103" s="20"/>
      <c r="Q103" s="172" t="s">
        <v>37</v>
      </c>
      <c r="R103" s="233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4"/>
      <c r="CM103" s="214"/>
      <c r="CN103" s="214"/>
      <c r="CO103" s="214"/>
      <c r="CP103" s="214"/>
      <c r="CQ103" s="214"/>
      <c r="CR103" s="214"/>
      <c r="CS103" s="214"/>
      <c r="CT103" s="214"/>
      <c r="CU103" s="214"/>
      <c r="CV103" s="214"/>
      <c r="CW103" s="214"/>
      <c r="CX103" s="214"/>
      <c r="CY103" s="214"/>
      <c r="CZ103" s="214"/>
      <c r="DA103" s="214"/>
      <c r="DB103" s="214"/>
      <c r="DC103" s="214"/>
      <c r="DD103" s="214"/>
      <c r="DE103" s="214"/>
      <c r="DF103" s="214"/>
      <c r="DG103" s="214"/>
      <c r="DH103" s="214"/>
      <c r="DI103" s="214"/>
      <c r="DJ103" s="214"/>
      <c r="DK103" s="214"/>
      <c r="DL103" s="214"/>
      <c r="DM103" s="214"/>
      <c r="DN103" s="214"/>
      <c r="DO103" s="214"/>
      <c r="DP103" s="214"/>
      <c r="DQ103" s="214"/>
      <c r="DR103" s="214"/>
      <c r="DS103" s="214"/>
      <c r="DT103" s="214"/>
      <c r="DU103" s="214"/>
      <c r="DV103" s="214"/>
      <c r="DW103" s="214"/>
      <c r="DX103" s="214"/>
      <c r="DY103" s="214"/>
      <c r="DZ103" s="214"/>
      <c r="EA103" s="214"/>
      <c r="EB103" s="214"/>
      <c r="EC103" s="214"/>
      <c r="ED103" s="214"/>
      <c r="EE103" s="214"/>
      <c r="EF103" s="214"/>
      <c r="EG103" s="214"/>
      <c r="EH103" s="214"/>
      <c r="EI103" s="214"/>
      <c r="EJ103" s="214"/>
      <c r="EK103" s="214"/>
      <c r="EL103" s="214"/>
      <c r="EM103" s="214"/>
      <c r="EN103" s="214"/>
      <c r="EO103" s="214"/>
      <c r="EP103" s="214"/>
      <c r="EQ103" s="214"/>
      <c r="ER103" s="214"/>
      <c r="ES103" s="214"/>
      <c r="ET103" s="214"/>
      <c r="EU103" s="214"/>
      <c r="EV103" s="214"/>
      <c r="EW103" s="214"/>
      <c r="EX103" s="214"/>
      <c r="EY103" s="214"/>
      <c r="EZ103" s="214"/>
      <c r="FA103" s="214"/>
      <c r="FB103" s="214"/>
      <c r="FC103" s="214"/>
      <c r="FD103" s="214"/>
      <c r="FE103" s="214"/>
      <c r="FF103" s="214"/>
      <c r="FG103" s="214"/>
      <c r="FH103" s="214"/>
      <c r="FI103" s="214"/>
      <c r="FJ103" s="214"/>
      <c r="FK103" s="214"/>
      <c r="FL103" s="214"/>
      <c r="FM103" s="214"/>
      <c r="FN103" s="214"/>
      <c r="FO103" s="214"/>
      <c r="FP103" s="214"/>
      <c r="FQ103" s="214"/>
      <c r="FR103" s="214"/>
      <c r="FS103" s="214"/>
      <c r="FT103" s="214"/>
      <c r="FU103" s="214"/>
      <c r="FV103" s="214"/>
      <c r="FW103" s="214"/>
      <c r="FX103" s="214"/>
      <c r="FY103" s="214"/>
      <c r="FZ103" s="214"/>
      <c r="GA103" s="214"/>
      <c r="GB103" s="214"/>
      <c r="GC103" s="214"/>
      <c r="GD103" s="214"/>
      <c r="GE103" s="214"/>
      <c r="GF103" s="214"/>
      <c r="GG103" s="214"/>
      <c r="GH103" s="214"/>
      <c r="GI103" s="214"/>
      <c r="GJ103" s="214"/>
      <c r="GK103" s="214"/>
      <c r="GL103" s="214"/>
      <c r="GM103" s="214"/>
      <c r="GN103" s="214"/>
      <c r="GO103" s="214"/>
      <c r="GP103" s="214"/>
      <c r="GQ103" s="214"/>
      <c r="GR103" s="214"/>
      <c r="GS103" s="214"/>
      <c r="GT103" s="214"/>
      <c r="GU103" s="214"/>
      <c r="GV103" s="214"/>
      <c r="GW103" s="214"/>
      <c r="GX103" s="214"/>
      <c r="GY103" s="214"/>
      <c r="GZ103" s="214"/>
      <c r="HA103" s="214"/>
      <c r="HB103" s="214"/>
      <c r="HC103" s="214"/>
      <c r="HD103" s="214"/>
      <c r="HE103" s="214"/>
      <c r="HF103" s="214"/>
      <c r="HG103" s="214"/>
      <c r="HH103" s="214"/>
      <c r="HI103" s="214"/>
      <c r="HJ103" s="214"/>
      <c r="HK103" s="214"/>
      <c r="HL103" s="214"/>
      <c r="HM103" s="214"/>
      <c r="HN103" s="214"/>
      <c r="HO103" s="214"/>
      <c r="HP103" s="214"/>
      <c r="HQ103" s="214"/>
      <c r="HR103" s="214"/>
      <c r="HS103" s="214"/>
      <c r="HT103" s="214"/>
      <c r="HU103" s="214"/>
      <c r="HV103" s="214"/>
      <c r="HW103" s="214"/>
      <c r="HX103" s="214"/>
      <c r="HY103" s="214"/>
      <c r="HZ103" s="214"/>
      <c r="IA103" s="214"/>
      <c r="IB103" s="214"/>
      <c r="IC103" s="214"/>
      <c r="ID103" s="214"/>
      <c r="IE103" s="214"/>
      <c r="IF103" s="214"/>
      <c r="IG103" s="214"/>
      <c r="IH103" s="214"/>
      <c r="II103" s="214"/>
      <c r="IJ103" s="214"/>
      <c r="IK103" s="214"/>
      <c r="IL103" s="214"/>
      <c r="IM103" s="214"/>
      <c r="IN103" s="214"/>
      <c r="IO103" s="214"/>
      <c r="IP103" s="214"/>
      <c r="IQ103" s="214"/>
      <c r="IR103" s="214"/>
      <c r="IS103" s="214"/>
      <c r="IT103" s="214"/>
      <c r="IU103" s="214"/>
      <c r="IV103" s="214"/>
      <c r="IW103" s="214"/>
      <c r="IX103" s="214"/>
      <c r="IY103" s="214"/>
      <c r="IZ103" s="214"/>
      <c r="JA103" s="214"/>
      <c r="JB103" s="214"/>
      <c r="JC103" s="214"/>
      <c r="JD103" s="214"/>
      <c r="JE103" s="214"/>
      <c r="JF103" s="214"/>
      <c r="JG103" s="214"/>
      <c r="JH103" s="214"/>
      <c r="JI103" s="214"/>
      <c r="JJ103" s="214"/>
      <c r="JK103" s="214"/>
      <c r="JL103" s="214"/>
      <c r="JM103" s="214"/>
      <c r="JN103" s="214"/>
      <c r="JO103" s="214"/>
      <c r="JP103" s="214"/>
      <c r="JQ103" s="214"/>
      <c r="JR103" s="214"/>
      <c r="JS103" s="214"/>
      <c r="JT103" s="214"/>
      <c r="JU103" s="214"/>
      <c r="JV103" s="214"/>
      <c r="JW103" s="214"/>
      <c r="JX103" s="214"/>
      <c r="JY103" s="214"/>
      <c r="JZ103" s="214"/>
      <c r="KA103" s="214"/>
      <c r="KB103" s="214"/>
      <c r="KC103" s="214"/>
      <c r="KD103" s="214"/>
      <c r="KE103" s="214"/>
      <c r="KF103" s="214"/>
      <c r="KG103" s="214"/>
      <c r="KH103" s="214"/>
      <c r="KI103" s="214"/>
      <c r="KJ103" s="214"/>
      <c r="KK103" s="214"/>
      <c r="KL103" s="214"/>
      <c r="KM103" s="214"/>
      <c r="KN103" s="214"/>
      <c r="KO103" s="214"/>
      <c r="KP103" s="214"/>
      <c r="KQ103" s="214"/>
      <c r="KR103" s="214"/>
      <c r="KS103" s="214"/>
      <c r="KT103" s="214"/>
      <c r="KU103" s="214"/>
      <c r="KV103" s="214"/>
      <c r="KW103" s="214"/>
      <c r="KX103" s="214"/>
      <c r="KY103" s="214"/>
      <c r="KZ103" s="214"/>
      <c r="LA103" s="214"/>
      <c r="LB103" s="214"/>
      <c r="LC103" s="214"/>
      <c r="LD103" s="214"/>
      <c r="LE103" s="214"/>
      <c r="LF103" s="214"/>
      <c r="LG103" s="214"/>
      <c r="LH103" s="214"/>
      <c r="LI103" s="214"/>
      <c r="LJ103" s="214"/>
      <c r="LK103" s="214"/>
      <c r="LL103" s="214"/>
      <c r="LM103" s="214"/>
      <c r="LN103" s="214"/>
      <c r="LO103" s="214"/>
      <c r="LP103" s="214"/>
      <c r="LQ103" s="214"/>
      <c r="LR103" s="214"/>
      <c r="LS103" s="214"/>
      <c r="LT103" s="214"/>
      <c r="LU103" s="214"/>
      <c r="LV103" s="214"/>
      <c r="LW103" s="214"/>
      <c r="LX103" s="214"/>
      <c r="LY103" s="214"/>
      <c r="LZ103" s="214"/>
      <c r="MA103" s="214"/>
      <c r="MB103" s="214"/>
      <c r="MC103" s="214"/>
      <c r="MD103" s="214"/>
      <c r="ME103" s="214"/>
      <c r="MF103" s="214"/>
      <c r="MG103" s="214"/>
      <c r="MH103" s="214"/>
      <c r="MI103" s="214"/>
      <c r="MJ103" s="214"/>
      <c r="MK103" s="214"/>
      <c r="ML103" s="214"/>
      <c r="MM103" s="214"/>
      <c r="MN103" s="214"/>
      <c r="MO103" s="214"/>
      <c r="MP103" s="214"/>
      <c r="MQ103" s="214"/>
      <c r="MR103" s="214"/>
      <c r="MS103" s="214"/>
      <c r="MT103" s="214"/>
      <c r="MU103" s="214"/>
      <c r="MV103" s="214"/>
      <c r="MW103" s="214"/>
      <c r="MX103" s="214"/>
      <c r="MY103" s="214"/>
      <c r="MZ103" s="214"/>
      <c r="NA103" s="214"/>
      <c r="NB103" s="214"/>
      <c r="NC103" s="214"/>
      <c r="ND103" s="214"/>
      <c r="NE103" s="214"/>
      <c r="NF103" s="214"/>
      <c r="NG103" s="214"/>
      <c r="NH103" s="214"/>
      <c r="NI103" s="214"/>
      <c r="NJ103" s="214"/>
      <c r="NK103" s="214"/>
      <c r="NL103" s="214"/>
      <c r="NM103" s="214"/>
      <c r="NN103" s="214"/>
      <c r="NO103" s="214"/>
      <c r="NP103" s="214"/>
      <c r="NQ103" s="214"/>
      <c r="NR103" s="214"/>
      <c r="NS103" s="214"/>
      <c r="NT103" s="214"/>
      <c r="NU103" s="214"/>
      <c r="NV103" s="214"/>
      <c r="NW103" s="214"/>
      <c r="NX103" s="214"/>
      <c r="NY103" s="214"/>
      <c r="NZ103" s="214"/>
      <c r="OA103" s="214"/>
      <c r="OB103" s="214"/>
      <c r="OC103" s="214"/>
      <c r="OD103" s="214"/>
      <c r="OE103" s="214"/>
      <c r="OF103" s="214"/>
      <c r="OG103" s="214"/>
      <c r="OH103" s="214"/>
      <c r="OI103" s="214"/>
      <c r="OJ103" s="214"/>
      <c r="OK103" s="214"/>
      <c r="OL103" s="214"/>
      <c r="OM103" s="214"/>
      <c r="ON103" s="214"/>
      <c r="OO103" s="214"/>
      <c r="OP103" s="214"/>
      <c r="OQ103" s="214"/>
      <c r="OR103" s="214"/>
      <c r="OS103" s="214"/>
      <c r="OT103" s="214"/>
      <c r="OU103" s="214"/>
      <c r="OV103" s="214"/>
      <c r="OW103" s="214"/>
      <c r="OX103" s="214"/>
      <c r="OY103" s="214"/>
      <c r="OZ103" s="214"/>
      <c r="PA103" s="214"/>
      <c r="PB103" s="214"/>
      <c r="PC103" s="214"/>
      <c r="PD103" s="214"/>
      <c r="PE103" s="214"/>
      <c r="PF103" s="214"/>
      <c r="PG103" s="214"/>
      <c r="PH103" s="214"/>
      <c r="PI103" s="214"/>
      <c r="PJ103" s="214"/>
      <c r="PK103" s="214"/>
      <c r="PL103" s="214"/>
      <c r="PM103" s="214"/>
      <c r="PN103" s="214"/>
      <c r="PO103" s="214"/>
      <c r="PP103" s="214"/>
      <c r="PQ103" s="214"/>
      <c r="PR103" s="214"/>
      <c r="PS103" s="214"/>
      <c r="PT103" s="214"/>
      <c r="PU103" s="214"/>
      <c r="PV103" s="214"/>
      <c r="PW103" s="214"/>
      <c r="PX103" s="214"/>
      <c r="PY103" s="214"/>
      <c r="PZ103" s="214"/>
      <c r="QA103" s="214"/>
      <c r="QB103" s="214"/>
      <c r="QC103" s="214"/>
      <c r="QD103" s="214"/>
      <c r="QE103" s="214"/>
      <c r="QF103" s="214"/>
      <c r="QG103" s="214"/>
      <c r="QH103" s="214"/>
      <c r="QI103" s="214"/>
      <c r="QJ103" s="214"/>
      <c r="QK103" s="214"/>
      <c r="QL103" s="214"/>
      <c r="QM103" s="214"/>
      <c r="QN103" s="214"/>
      <c r="QO103" s="214"/>
      <c r="QP103" s="214"/>
      <c r="QQ103" s="214"/>
      <c r="QR103" s="214"/>
      <c r="QS103" s="214"/>
      <c r="QT103" s="214"/>
      <c r="QU103" s="214"/>
      <c r="QV103" s="214"/>
      <c r="QW103" s="214"/>
      <c r="QX103" s="214"/>
      <c r="QY103" s="214"/>
      <c r="QZ103" s="214"/>
      <c r="RA103" s="214"/>
      <c r="RB103" s="214"/>
      <c r="RC103" s="214"/>
      <c r="RD103" s="214"/>
      <c r="RE103" s="214"/>
      <c r="RF103" s="214"/>
      <c r="RG103" s="214"/>
      <c r="RH103" s="214"/>
      <c r="RI103" s="214"/>
      <c r="RJ103" s="214"/>
      <c r="RK103" s="214"/>
      <c r="RL103" s="214"/>
      <c r="RM103" s="214"/>
      <c r="RN103" s="214"/>
      <c r="RO103" s="214"/>
      <c r="RP103" s="214"/>
      <c r="RQ103" s="214"/>
      <c r="RR103" s="214"/>
      <c r="RS103" s="214"/>
      <c r="RT103" s="214"/>
      <c r="RU103" s="214"/>
      <c r="RV103" s="214"/>
      <c r="RW103" s="214"/>
      <c r="RX103" s="214"/>
      <c r="RY103" s="214"/>
      <c r="RZ103" s="214"/>
      <c r="SA103" s="214"/>
      <c r="SB103" s="214"/>
      <c r="SC103" s="214"/>
      <c r="SD103" s="214"/>
      <c r="SE103" s="214"/>
      <c r="SF103" s="214"/>
      <c r="SG103" s="214"/>
      <c r="SH103" s="214"/>
      <c r="SI103" s="214"/>
      <c r="SJ103" s="214"/>
      <c r="SK103" s="214"/>
      <c r="SL103" s="214"/>
      <c r="SM103" s="214"/>
      <c r="SN103" s="214"/>
      <c r="SO103" s="214"/>
      <c r="SP103" s="214"/>
      <c r="SQ103" s="214"/>
      <c r="SR103" s="214"/>
      <c r="SS103" s="214"/>
      <c r="ST103" s="214"/>
      <c r="SU103" s="214"/>
      <c r="SV103" s="214"/>
      <c r="SW103" s="214"/>
      <c r="SX103" s="214"/>
      <c r="SY103" s="214"/>
      <c r="SZ103" s="214"/>
      <c r="TA103" s="214"/>
      <c r="TB103" s="214"/>
      <c r="TC103" s="214"/>
      <c r="TD103" s="214"/>
      <c r="TE103" s="214"/>
      <c r="TF103" s="214"/>
      <c r="TG103" s="214"/>
      <c r="TH103" s="214"/>
    </row>
    <row r="104" spans="1:528" s="72" customFormat="1" ht="15" customHeight="1" x14ac:dyDescent="0.2">
      <c r="A104" s="214"/>
      <c r="B104" s="213"/>
      <c r="C104" s="138"/>
      <c r="D104" s="139" t="s">
        <v>38</v>
      </c>
      <c r="E104" s="27"/>
      <c r="F104" s="9"/>
      <c r="G104" s="9"/>
      <c r="H104" s="100">
        <f>SUMIF(E104:G104,"&gt;0")</f>
        <v>0</v>
      </c>
      <c r="I104" s="21">
        <f>COUNTIF(E104:G104,"a")</f>
        <v>0</v>
      </c>
      <c r="J104" s="100"/>
      <c r="K104" s="129"/>
      <c r="L104" s="129"/>
      <c r="M104" s="129"/>
      <c r="N104" s="10"/>
      <c r="O104" s="11"/>
      <c r="P104" s="12"/>
      <c r="Q104" s="235" t="s">
        <v>75</v>
      </c>
      <c r="R104" s="233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/>
      <c r="BZ104" s="214"/>
      <c r="CA104" s="214"/>
      <c r="CB104" s="214"/>
      <c r="CC104" s="214"/>
      <c r="CD104" s="214"/>
      <c r="CE104" s="214"/>
      <c r="CF104" s="214"/>
      <c r="CG104" s="214"/>
      <c r="CH104" s="214"/>
      <c r="CI104" s="214"/>
      <c r="CJ104" s="214"/>
      <c r="CK104" s="214"/>
      <c r="CL104" s="214"/>
      <c r="CM104" s="214"/>
      <c r="CN104" s="214"/>
      <c r="CO104" s="214"/>
      <c r="CP104" s="214"/>
      <c r="CQ104" s="214"/>
      <c r="CR104" s="214"/>
      <c r="CS104" s="214"/>
      <c r="CT104" s="214"/>
      <c r="CU104" s="214"/>
      <c r="CV104" s="214"/>
      <c r="CW104" s="214"/>
      <c r="CX104" s="214"/>
      <c r="CY104" s="214"/>
      <c r="CZ104" s="214"/>
      <c r="DA104" s="214"/>
      <c r="DB104" s="214"/>
      <c r="DC104" s="214"/>
      <c r="DD104" s="214"/>
      <c r="DE104" s="214"/>
      <c r="DF104" s="214"/>
      <c r="DG104" s="214"/>
      <c r="DH104" s="214"/>
      <c r="DI104" s="214"/>
      <c r="DJ104" s="214"/>
      <c r="DK104" s="214"/>
      <c r="DL104" s="214"/>
      <c r="DM104" s="214"/>
      <c r="DN104" s="214"/>
      <c r="DO104" s="214"/>
      <c r="DP104" s="214"/>
      <c r="DQ104" s="214"/>
      <c r="DR104" s="214"/>
      <c r="DS104" s="214"/>
      <c r="DT104" s="214"/>
      <c r="DU104" s="214"/>
      <c r="DV104" s="214"/>
      <c r="DW104" s="214"/>
      <c r="DX104" s="214"/>
      <c r="DY104" s="214"/>
      <c r="DZ104" s="214"/>
      <c r="EA104" s="214"/>
      <c r="EB104" s="214"/>
      <c r="EC104" s="214"/>
      <c r="ED104" s="214"/>
      <c r="EE104" s="214"/>
      <c r="EF104" s="214"/>
      <c r="EG104" s="214"/>
      <c r="EH104" s="214"/>
      <c r="EI104" s="214"/>
      <c r="EJ104" s="214"/>
      <c r="EK104" s="214"/>
      <c r="EL104" s="214"/>
      <c r="EM104" s="214"/>
      <c r="EN104" s="214"/>
      <c r="EO104" s="214"/>
      <c r="EP104" s="214"/>
      <c r="EQ104" s="214"/>
      <c r="ER104" s="214"/>
      <c r="ES104" s="214"/>
      <c r="ET104" s="214"/>
      <c r="EU104" s="214"/>
      <c r="EV104" s="214"/>
      <c r="EW104" s="214"/>
      <c r="EX104" s="214"/>
      <c r="EY104" s="214"/>
      <c r="EZ104" s="214"/>
      <c r="FA104" s="214"/>
      <c r="FB104" s="214"/>
      <c r="FC104" s="214"/>
      <c r="FD104" s="214"/>
      <c r="FE104" s="214"/>
      <c r="FF104" s="214"/>
      <c r="FG104" s="214"/>
      <c r="FH104" s="214"/>
      <c r="FI104" s="214"/>
      <c r="FJ104" s="214"/>
      <c r="FK104" s="214"/>
      <c r="FL104" s="214"/>
      <c r="FM104" s="214"/>
      <c r="FN104" s="214"/>
      <c r="FO104" s="214"/>
      <c r="FP104" s="214"/>
      <c r="FQ104" s="214"/>
      <c r="FR104" s="214"/>
      <c r="FS104" s="214"/>
      <c r="FT104" s="214"/>
      <c r="FU104" s="214"/>
      <c r="FV104" s="214"/>
      <c r="FW104" s="214"/>
      <c r="FX104" s="214"/>
      <c r="FY104" s="214"/>
      <c r="FZ104" s="214"/>
      <c r="GA104" s="214"/>
      <c r="GB104" s="214"/>
      <c r="GC104" s="214"/>
      <c r="GD104" s="214"/>
      <c r="GE104" s="214"/>
      <c r="GF104" s="214"/>
      <c r="GG104" s="214"/>
      <c r="GH104" s="214"/>
      <c r="GI104" s="214"/>
      <c r="GJ104" s="214"/>
      <c r="GK104" s="214"/>
      <c r="GL104" s="214"/>
      <c r="GM104" s="214"/>
      <c r="GN104" s="214"/>
      <c r="GO104" s="214"/>
      <c r="GP104" s="214"/>
      <c r="GQ104" s="214"/>
      <c r="GR104" s="214"/>
      <c r="GS104" s="214"/>
      <c r="GT104" s="214"/>
      <c r="GU104" s="214"/>
      <c r="GV104" s="214"/>
      <c r="GW104" s="214"/>
      <c r="GX104" s="214"/>
      <c r="GY104" s="214"/>
      <c r="GZ104" s="214"/>
      <c r="HA104" s="214"/>
      <c r="HB104" s="214"/>
      <c r="HC104" s="214"/>
      <c r="HD104" s="214"/>
      <c r="HE104" s="214"/>
      <c r="HF104" s="214"/>
      <c r="HG104" s="214"/>
      <c r="HH104" s="214"/>
      <c r="HI104" s="214"/>
      <c r="HJ104" s="214"/>
      <c r="HK104" s="214"/>
      <c r="HL104" s="214"/>
      <c r="HM104" s="214"/>
      <c r="HN104" s="214"/>
      <c r="HO104" s="214"/>
      <c r="HP104" s="214"/>
      <c r="HQ104" s="214"/>
      <c r="HR104" s="214"/>
      <c r="HS104" s="214"/>
      <c r="HT104" s="214"/>
      <c r="HU104" s="214"/>
      <c r="HV104" s="214"/>
      <c r="HW104" s="214"/>
      <c r="HX104" s="214"/>
      <c r="HY104" s="214"/>
      <c r="HZ104" s="214"/>
      <c r="IA104" s="214"/>
      <c r="IB104" s="214"/>
      <c r="IC104" s="214"/>
      <c r="ID104" s="214"/>
      <c r="IE104" s="214"/>
      <c r="IF104" s="214"/>
      <c r="IG104" s="214"/>
      <c r="IH104" s="214"/>
      <c r="II104" s="214"/>
      <c r="IJ104" s="214"/>
      <c r="IK104" s="214"/>
      <c r="IL104" s="214"/>
      <c r="IM104" s="214"/>
      <c r="IN104" s="214"/>
      <c r="IO104" s="214"/>
      <c r="IP104" s="214"/>
      <c r="IQ104" s="214"/>
      <c r="IR104" s="214"/>
      <c r="IS104" s="214"/>
      <c r="IT104" s="214"/>
      <c r="IU104" s="214"/>
      <c r="IV104" s="214"/>
      <c r="IW104" s="214"/>
      <c r="IX104" s="214"/>
      <c r="IY104" s="214"/>
      <c r="IZ104" s="214"/>
      <c r="JA104" s="214"/>
      <c r="JB104" s="214"/>
      <c r="JC104" s="214"/>
      <c r="JD104" s="214"/>
      <c r="JE104" s="214"/>
      <c r="JF104" s="214"/>
      <c r="JG104" s="214"/>
      <c r="JH104" s="214"/>
      <c r="JI104" s="214"/>
      <c r="JJ104" s="214"/>
      <c r="JK104" s="214"/>
      <c r="JL104" s="214"/>
      <c r="JM104" s="214"/>
      <c r="JN104" s="214"/>
      <c r="JO104" s="214"/>
      <c r="JP104" s="214"/>
      <c r="JQ104" s="214"/>
      <c r="JR104" s="214"/>
      <c r="JS104" s="214"/>
      <c r="JT104" s="214"/>
      <c r="JU104" s="214"/>
      <c r="JV104" s="214"/>
      <c r="JW104" s="214"/>
      <c r="JX104" s="214"/>
      <c r="JY104" s="214"/>
      <c r="JZ104" s="214"/>
      <c r="KA104" s="214"/>
      <c r="KB104" s="214"/>
      <c r="KC104" s="214"/>
      <c r="KD104" s="214"/>
      <c r="KE104" s="214"/>
      <c r="KF104" s="214"/>
      <c r="KG104" s="214"/>
      <c r="KH104" s="214"/>
      <c r="KI104" s="214"/>
      <c r="KJ104" s="214"/>
      <c r="KK104" s="214"/>
      <c r="KL104" s="214"/>
      <c r="KM104" s="214"/>
      <c r="KN104" s="214"/>
      <c r="KO104" s="214"/>
      <c r="KP104" s="214"/>
      <c r="KQ104" s="214"/>
      <c r="KR104" s="214"/>
      <c r="KS104" s="214"/>
      <c r="KT104" s="214"/>
      <c r="KU104" s="214"/>
      <c r="KV104" s="214"/>
      <c r="KW104" s="214"/>
      <c r="KX104" s="214"/>
      <c r="KY104" s="214"/>
      <c r="KZ104" s="214"/>
      <c r="LA104" s="214"/>
      <c r="LB104" s="214"/>
      <c r="LC104" s="214"/>
      <c r="LD104" s="214"/>
      <c r="LE104" s="214"/>
      <c r="LF104" s="214"/>
      <c r="LG104" s="214"/>
      <c r="LH104" s="214"/>
      <c r="LI104" s="214"/>
      <c r="LJ104" s="214"/>
      <c r="LK104" s="214"/>
      <c r="LL104" s="214"/>
      <c r="LM104" s="214"/>
      <c r="LN104" s="214"/>
      <c r="LO104" s="214"/>
      <c r="LP104" s="214"/>
      <c r="LQ104" s="214"/>
      <c r="LR104" s="214"/>
      <c r="LS104" s="214"/>
      <c r="LT104" s="214"/>
      <c r="LU104" s="214"/>
      <c r="LV104" s="214"/>
      <c r="LW104" s="214"/>
      <c r="LX104" s="214"/>
      <c r="LY104" s="214"/>
      <c r="LZ104" s="214"/>
      <c r="MA104" s="214"/>
      <c r="MB104" s="214"/>
      <c r="MC104" s="214"/>
      <c r="MD104" s="214"/>
      <c r="ME104" s="214"/>
      <c r="MF104" s="214"/>
      <c r="MG104" s="214"/>
      <c r="MH104" s="214"/>
      <c r="MI104" s="214"/>
      <c r="MJ104" s="214"/>
      <c r="MK104" s="214"/>
      <c r="ML104" s="214"/>
      <c r="MM104" s="214"/>
      <c r="MN104" s="214"/>
      <c r="MO104" s="214"/>
      <c r="MP104" s="214"/>
      <c r="MQ104" s="214"/>
      <c r="MR104" s="214"/>
      <c r="MS104" s="214"/>
      <c r="MT104" s="214"/>
      <c r="MU104" s="214"/>
      <c r="MV104" s="214"/>
      <c r="MW104" s="214"/>
      <c r="MX104" s="214"/>
      <c r="MY104" s="214"/>
      <c r="MZ104" s="214"/>
      <c r="NA104" s="214"/>
      <c r="NB104" s="214"/>
      <c r="NC104" s="214"/>
      <c r="ND104" s="214"/>
      <c r="NE104" s="214"/>
      <c r="NF104" s="214"/>
      <c r="NG104" s="214"/>
      <c r="NH104" s="214"/>
      <c r="NI104" s="214"/>
      <c r="NJ104" s="214"/>
      <c r="NK104" s="214"/>
      <c r="NL104" s="214"/>
      <c r="NM104" s="214"/>
      <c r="NN104" s="214"/>
      <c r="NO104" s="214"/>
      <c r="NP104" s="214"/>
      <c r="NQ104" s="214"/>
      <c r="NR104" s="214"/>
      <c r="NS104" s="214"/>
      <c r="NT104" s="214"/>
      <c r="NU104" s="214"/>
      <c r="NV104" s="214"/>
      <c r="NW104" s="214"/>
      <c r="NX104" s="214"/>
      <c r="NY104" s="214"/>
      <c r="NZ104" s="214"/>
      <c r="OA104" s="214"/>
      <c r="OB104" s="214"/>
      <c r="OC104" s="214"/>
      <c r="OD104" s="214"/>
      <c r="OE104" s="214"/>
      <c r="OF104" s="214"/>
      <c r="OG104" s="214"/>
      <c r="OH104" s="214"/>
      <c r="OI104" s="214"/>
      <c r="OJ104" s="214"/>
      <c r="OK104" s="214"/>
      <c r="OL104" s="214"/>
      <c r="OM104" s="214"/>
      <c r="ON104" s="214"/>
      <c r="OO104" s="214"/>
      <c r="OP104" s="214"/>
      <c r="OQ104" s="214"/>
      <c r="OR104" s="214"/>
      <c r="OS104" s="214"/>
      <c r="OT104" s="214"/>
      <c r="OU104" s="214"/>
      <c r="OV104" s="214"/>
      <c r="OW104" s="214"/>
      <c r="OX104" s="214"/>
      <c r="OY104" s="214"/>
      <c r="OZ104" s="214"/>
      <c r="PA104" s="214"/>
      <c r="PB104" s="214"/>
      <c r="PC104" s="214"/>
      <c r="PD104" s="214"/>
      <c r="PE104" s="214"/>
      <c r="PF104" s="214"/>
      <c r="PG104" s="214"/>
      <c r="PH104" s="214"/>
      <c r="PI104" s="214"/>
      <c r="PJ104" s="214"/>
      <c r="PK104" s="214"/>
      <c r="PL104" s="214"/>
      <c r="PM104" s="214"/>
      <c r="PN104" s="214"/>
      <c r="PO104" s="214"/>
      <c r="PP104" s="214"/>
      <c r="PQ104" s="214"/>
      <c r="PR104" s="214"/>
      <c r="PS104" s="214"/>
      <c r="PT104" s="214"/>
      <c r="PU104" s="214"/>
      <c r="PV104" s="214"/>
      <c r="PW104" s="214"/>
      <c r="PX104" s="214"/>
      <c r="PY104" s="214"/>
      <c r="PZ104" s="214"/>
      <c r="QA104" s="214"/>
      <c r="QB104" s="214"/>
      <c r="QC104" s="214"/>
      <c r="QD104" s="214"/>
      <c r="QE104" s="214"/>
      <c r="QF104" s="214"/>
      <c r="QG104" s="214"/>
      <c r="QH104" s="214"/>
      <c r="QI104" s="214"/>
      <c r="QJ104" s="214"/>
      <c r="QK104" s="214"/>
      <c r="QL104" s="214"/>
      <c r="QM104" s="214"/>
      <c r="QN104" s="214"/>
      <c r="QO104" s="214"/>
      <c r="QP104" s="214"/>
      <c r="QQ104" s="214"/>
      <c r="QR104" s="214"/>
      <c r="QS104" s="214"/>
      <c r="QT104" s="214"/>
      <c r="QU104" s="214"/>
      <c r="QV104" s="214"/>
      <c r="QW104" s="214"/>
      <c r="QX104" s="214"/>
      <c r="QY104" s="214"/>
      <c r="QZ104" s="214"/>
      <c r="RA104" s="214"/>
      <c r="RB104" s="214"/>
      <c r="RC104" s="214"/>
      <c r="RD104" s="214"/>
      <c r="RE104" s="214"/>
      <c r="RF104" s="214"/>
      <c r="RG104" s="214"/>
      <c r="RH104" s="214"/>
      <c r="RI104" s="214"/>
      <c r="RJ104" s="214"/>
      <c r="RK104" s="214"/>
      <c r="RL104" s="214"/>
      <c r="RM104" s="214"/>
      <c r="RN104" s="214"/>
      <c r="RO104" s="214"/>
      <c r="RP104" s="214"/>
      <c r="RQ104" s="214"/>
      <c r="RR104" s="214"/>
      <c r="RS104" s="214"/>
      <c r="RT104" s="214"/>
      <c r="RU104" s="214"/>
      <c r="RV104" s="214"/>
      <c r="RW104" s="214"/>
      <c r="RX104" s="214"/>
      <c r="RY104" s="214"/>
      <c r="RZ104" s="214"/>
      <c r="SA104" s="214"/>
      <c r="SB104" s="214"/>
      <c r="SC104" s="214"/>
      <c r="SD104" s="214"/>
      <c r="SE104" s="214"/>
      <c r="SF104" s="214"/>
      <c r="SG104" s="214"/>
      <c r="SH104" s="214"/>
      <c r="SI104" s="214"/>
      <c r="SJ104" s="214"/>
      <c r="SK104" s="214"/>
      <c r="SL104" s="214"/>
      <c r="SM104" s="214"/>
      <c r="SN104" s="214"/>
      <c r="SO104" s="214"/>
      <c r="SP104" s="214"/>
      <c r="SQ104" s="214"/>
      <c r="SR104" s="214"/>
      <c r="SS104" s="214"/>
      <c r="ST104" s="214"/>
      <c r="SU104" s="214"/>
      <c r="SV104" s="214"/>
      <c r="SW104" s="214"/>
      <c r="SX104" s="214"/>
      <c r="SY104" s="214"/>
      <c r="SZ104" s="214"/>
      <c r="TA104" s="214"/>
      <c r="TB104" s="214"/>
      <c r="TC104" s="214"/>
      <c r="TD104" s="214"/>
      <c r="TE104" s="214"/>
      <c r="TF104" s="214"/>
      <c r="TG104" s="214"/>
      <c r="TH104" s="214"/>
    </row>
    <row r="105" spans="1:528" s="72" customFormat="1" ht="15" customHeight="1" x14ac:dyDescent="0.2">
      <c r="A105" s="214"/>
      <c r="B105" s="213"/>
      <c r="C105" s="138"/>
      <c r="D105" s="24"/>
      <c r="E105" s="37">
        <f>IF(E103=0,1,0)</f>
        <v>1</v>
      </c>
      <c r="F105" s="37">
        <f>IF(F103=0,1,0)</f>
        <v>1</v>
      </c>
      <c r="G105" s="37">
        <f>IF(G103=0,1,0)</f>
        <v>1</v>
      </c>
      <c r="H105" s="101"/>
      <c r="I105" s="134"/>
      <c r="J105" s="101"/>
      <c r="K105" s="73"/>
      <c r="L105" s="73"/>
      <c r="M105" s="73"/>
      <c r="N105" s="14"/>
      <c r="O105" s="15"/>
      <c r="P105" s="16"/>
      <c r="Q105" s="236" t="s">
        <v>76</v>
      </c>
      <c r="R105" s="233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4"/>
      <c r="CR105" s="214"/>
      <c r="CS105" s="214"/>
      <c r="CT105" s="214"/>
      <c r="CU105" s="214"/>
      <c r="CV105" s="214"/>
      <c r="CW105" s="214"/>
      <c r="CX105" s="214"/>
      <c r="CY105" s="214"/>
      <c r="CZ105" s="214"/>
      <c r="DA105" s="214"/>
      <c r="DB105" s="214"/>
      <c r="DC105" s="214"/>
      <c r="DD105" s="214"/>
      <c r="DE105" s="214"/>
      <c r="DF105" s="214"/>
      <c r="DG105" s="214"/>
      <c r="DH105" s="214"/>
      <c r="DI105" s="214"/>
      <c r="DJ105" s="214"/>
      <c r="DK105" s="214"/>
      <c r="DL105" s="214"/>
      <c r="DM105" s="214"/>
      <c r="DN105" s="214"/>
      <c r="DO105" s="214"/>
      <c r="DP105" s="214"/>
      <c r="DQ105" s="214"/>
      <c r="DR105" s="214"/>
      <c r="DS105" s="214"/>
      <c r="DT105" s="214"/>
      <c r="DU105" s="214"/>
      <c r="DV105" s="214"/>
      <c r="DW105" s="214"/>
      <c r="DX105" s="214"/>
      <c r="DY105" s="214"/>
      <c r="DZ105" s="214"/>
      <c r="EA105" s="214"/>
      <c r="EB105" s="214"/>
      <c r="EC105" s="214"/>
      <c r="ED105" s="214"/>
      <c r="EE105" s="214"/>
      <c r="EF105" s="214"/>
      <c r="EG105" s="214"/>
      <c r="EH105" s="214"/>
      <c r="EI105" s="214"/>
      <c r="EJ105" s="214"/>
      <c r="EK105" s="214"/>
      <c r="EL105" s="214"/>
      <c r="EM105" s="214"/>
      <c r="EN105" s="214"/>
      <c r="EO105" s="214"/>
      <c r="EP105" s="214"/>
      <c r="EQ105" s="214"/>
      <c r="ER105" s="214"/>
      <c r="ES105" s="214"/>
      <c r="ET105" s="214"/>
      <c r="EU105" s="214"/>
      <c r="EV105" s="214"/>
      <c r="EW105" s="214"/>
      <c r="EX105" s="214"/>
      <c r="EY105" s="214"/>
      <c r="EZ105" s="214"/>
      <c r="FA105" s="214"/>
      <c r="FB105" s="214"/>
      <c r="FC105" s="214"/>
      <c r="FD105" s="214"/>
      <c r="FE105" s="214"/>
      <c r="FF105" s="214"/>
      <c r="FG105" s="214"/>
      <c r="FH105" s="214"/>
      <c r="FI105" s="214"/>
      <c r="FJ105" s="214"/>
      <c r="FK105" s="214"/>
      <c r="FL105" s="214"/>
      <c r="FM105" s="214"/>
      <c r="FN105" s="214"/>
      <c r="FO105" s="214"/>
      <c r="FP105" s="214"/>
      <c r="FQ105" s="214"/>
      <c r="FR105" s="214"/>
      <c r="FS105" s="214"/>
      <c r="FT105" s="214"/>
      <c r="FU105" s="214"/>
      <c r="FV105" s="214"/>
      <c r="FW105" s="214"/>
      <c r="FX105" s="214"/>
      <c r="FY105" s="214"/>
      <c r="FZ105" s="214"/>
      <c r="GA105" s="214"/>
      <c r="GB105" s="214"/>
      <c r="GC105" s="214"/>
      <c r="GD105" s="214"/>
      <c r="GE105" s="214"/>
      <c r="GF105" s="214"/>
      <c r="GG105" s="214"/>
      <c r="GH105" s="214"/>
      <c r="GI105" s="214"/>
      <c r="GJ105" s="214"/>
      <c r="GK105" s="214"/>
      <c r="GL105" s="214"/>
      <c r="GM105" s="214"/>
      <c r="GN105" s="214"/>
      <c r="GO105" s="214"/>
      <c r="GP105" s="214"/>
      <c r="GQ105" s="214"/>
      <c r="GR105" s="214"/>
      <c r="GS105" s="214"/>
      <c r="GT105" s="214"/>
      <c r="GU105" s="214"/>
      <c r="GV105" s="214"/>
      <c r="GW105" s="214"/>
      <c r="GX105" s="214"/>
      <c r="GY105" s="214"/>
      <c r="GZ105" s="214"/>
      <c r="HA105" s="214"/>
      <c r="HB105" s="214"/>
      <c r="HC105" s="214"/>
      <c r="HD105" s="214"/>
      <c r="HE105" s="214"/>
      <c r="HF105" s="214"/>
      <c r="HG105" s="214"/>
      <c r="HH105" s="214"/>
      <c r="HI105" s="214"/>
      <c r="HJ105" s="214"/>
      <c r="HK105" s="214"/>
      <c r="HL105" s="214"/>
      <c r="HM105" s="214"/>
      <c r="HN105" s="214"/>
      <c r="HO105" s="214"/>
      <c r="HP105" s="214"/>
      <c r="HQ105" s="214"/>
      <c r="HR105" s="214"/>
      <c r="HS105" s="214"/>
      <c r="HT105" s="214"/>
      <c r="HU105" s="214"/>
      <c r="HV105" s="214"/>
      <c r="HW105" s="214"/>
      <c r="HX105" s="214"/>
      <c r="HY105" s="214"/>
      <c r="HZ105" s="214"/>
      <c r="IA105" s="214"/>
      <c r="IB105" s="214"/>
      <c r="IC105" s="214"/>
      <c r="ID105" s="214"/>
      <c r="IE105" s="214"/>
      <c r="IF105" s="214"/>
      <c r="IG105" s="214"/>
      <c r="IH105" s="214"/>
      <c r="II105" s="214"/>
      <c r="IJ105" s="214"/>
      <c r="IK105" s="214"/>
      <c r="IL105" s="214"/>
      <c r="IM105" s="214"/>
      <c r="IN105" s="214"/>
      <c r="IO105" s="214"/>
      <c r="IP105" s="214"/>
      <c r="IQ105" s="214"/>
      <c r="IR105" s="214"/>
      <c r="IS105" s="214"/>
      <c r="IT105" s="214"/>
      <c r="IU105" s="214"/>
      <c r="IV105" s="214"/>
      <c r="IW105" s="214"/>
      <c r="IX105" s="214"/>
      <c r="IY105" s="214"/>
      <c r="IZ105" s="214"/>
      <c r="JA105" s="214"/>
      <c r="JB105" s="214"/>
      <c r="JC105" s="214"/>
      <c r="JD105" s="214"/>
      <c r="JE105" s="214"/>
      <c r="JF105" s="214"/>
      <c r="JG105" s="214"/>
      <c r="JH105" s="214"/>
      <c r="JI105" s="214"/>
      <c r="JJ105" s="214"/>
      <c r="JK105" s="214"/>
      <c r="JL105" s="214"/>
      <c r="JM105" s="214"/>
      <c r="JN105" s="214"/>
      <c r="JO105" s="214"/>
      <c r="JP105" s="214"/>
      <c r="JQ105" s="214"/>
      <c r="JR105" s="214"/>
      <c r="JS105" s="214"/>
      <c r="JT105" s="214"/>
      <c r="JU105" s="214"/>
      <c r="JV105" s="214"/>
      <c r="JW105" s="214"/>
      <c r="JX105" s="214"/>
      <c r="JY105" s="214"/>
      <c r="JZ105" s="214"/>
      <c r="KA105" s="214"/>
      <c r="KB105" s="214"/>
      <c r="KC105" s="214"/>
      <c r="KD105" s="214"/>
      <c r="KE105" s="214"/>
      <c r="KF105" s="214"/>
      <c r="KG105" s="214"/>
      <c r="KH105" s="214"/>
      <c r="KI105" s="214"/>
      <c r="KJ105" s="214"/>
      <c r="KK105" s="214"/>
      <c r="KL105" s="214"/>
      <c r="KM105" s="214"/>
      <c r="KN105" s="214"/>
      <c r="KO105" s="214"/>
      <c r="KP105" s="214"/>
      <c r="KQ105" s="214"/>
      <c r="KR105" s="214"/>
      <c r="KS105" s="214"/>
      <c r="KT105" s="214"/>
      <c r="KU105" s="214"/>
      <c r="KV105" s="214"/>
      <c r="KW105" s="214"/>
      <c r="KX105" s="214"/>
      <c r="KY105" s="214"/>
      <c r="KZ105" s="214"/>
      <c r="LA105" s="214"/>
      <c r="LB105" s="214"/>
      <c r="LC105" s="214"/>
      <c r="LD105" s="214"/>
      <c r="LE105" s="214"/>
      <c r="LF105" s="214"/>
      <c r="LG105" s="214"/>
      <c r="LH105" s="214"/>
      <c r="LI105" s="214"/>
      <c r="LJ105" s="214"/>
      <c r="LK105" s="214"/>
      <c r="LL105" s="214"/>
      <c r="LM105" s="214"/>
      <c r="LN105" s="214"/>
      <c r="LO105" s="214"/>
      <c r="LP105" s="214"/>
      <c r="LQ105" s="214"/>
      <c r="LR105" s="214"/>
      <c r="LS105" s="214"/>
      <c r="LT105" s="214"/>
      <c r="LU105" s="214"/>
      <c r="LV105" s="214"/>
      <c r="LW105" s="214"/>
      <c r="LX105" s="214"/>
      <c r="LY105" s="214"/>
      <c r="LZ105" s="214"/>
      <c r="MA105" s="214"/>
      <c r="MB105" s="214"/>
      <c r="MC105" s="214"/>
      <c r="MD105" s="214"/>
      <c r="ME105" s="214"/>
      <c r="MF105" s="214"/>
      <c r="MG105" s="214"/>
      <c r="MH105" s="214"/>
      <c r="MI105" s="214"/>
      <c r="MJ105" s="214"/>
      <c r="MK105" s="214"/>
      <c r="ML105" s="214"/>
      <c r="MM105" s="214"/>
      <c r="MN105" s="214"/>
      <c r="MO105" s="214"/>
      <c r="MP105" s="214"/>
      <c r="MQ105" s="214"/>
      <c r="MR105" s="214"/>
      <c r="MS105" s="214"/>
      <c r="MT105" s="214"/>
      <c r="MU105" s="214"/>
      <c r="MV105" s="214"/>
      <c r="MW105" s="214"/>
      <c r="MX105" s="214"/>
      <c r="MY105" s="214"/>
      <c r="MZ105" s="214"/>
      <c r="NA105" s="214"/>
      <c r="NB105" s="214"/>
      <c r="NC105" s="214"/>
      <c r="ND105" s="214"/>
      <c r="NE105" s="214"/>
      <c r="NF105" s="214"/>
      <c r="NG105" s="214"/>
      <c r="NH105" s="214"/>
      <c r="NI105" s="214"/>
      <c r="NJ105" s="214"/>
      <c r="NK105" s="214"/>
      <c r="NL105" s="214"/>
      <c r="NM105" s="214"/>
      <c r="NN105" s="214"/>
      <c r="NO105" s="214"/>
      <c r="NP105" s="214"/>
      <c r="NQ105" s="214"/>
      <c r="NR105" s="214"/>
      <c r="NS105" s="214"/>
      <c r="NT105" s="214"/>
      <c r="NU105" s="214"/>
      <c r="NV105" s="214"/>
      <c r="NW105" s="214"/>
      <c r="NX105" s="214"/>
      <c r="NY105" s="214"/>
      <c r="NZ105" s="214"/>
      <c r="OA105" s="214"/>
      <c r="OB105" s="214"/>
      <c r="OC105" s="214"/>
      <c r="OD105" s="214"/>
      <c r="OE105" s="214"/>
      <c r="OF105" s="214"/>
      <c r="OG105" s="214"/>
      <c r="OH105" s="214"/>
      <c r="OI105" s="214"/>
      <c r="OJ105" s="214"/>
      <c r="OK105" s="214"/>
      <c r="OL105" s="214"/>
      <c r="OM105" s="214"/>
      <c r="ON105" s="214"/>
      <c r="OO105" s="214"/>
      <c r="OP105" s="214"/>
      <c r="OQ105" s="214"/>
      <c r="OR105" s="214"/>
      <c r="OS105" s="214"/>
      <c r="OT105" s="214"/>
      <c r="OU105" s="214"/>
      <c r="OV105" s="214"/>
      <c r="OW105" s="214"/>
      <c r="OX105" s="214"/>
      <c r="OY105" s="214"/>
      <c r="OZ105" s="214"/>
      <c r="PA105" s="214"/>
      <c r="PB105" s="214"/>
      <c r="PC105" s="214"/>
      <c r="PD105" s="214"/>
      <c r="PE105" s="214"/>
      <c r="PF105" s="214"/>
      <c r="PG105" s="214"/>
      <c r="PH105" s="214"/>
      <c r="PI105" s="214"/>
      <c r="PJ105" s="214"/>
      <c r="PK105" s="214"/>
      <c r="PL105" s="214"/>
      <c r="PM105" s="214"/>
      <c r="PN105" s="214"/>
      <c r="PO105" s="214"/>
      <c r="PP105" s="214"/>
      <c r="PQ105" s="214"/>
      <c r="PR105" s="214"/>
      <c r="PS105" s="214"/>
      <c r="PT105" s="214"/>
      <c r="PU105" s="214"/>
      <c r="PV105" s="214"/>
      <c r="PW105" s="214"/>
      <c r="PX105" s="214"/>
      <c r="PY105" s="214"/>
      <c r="PZ105" s="214"/>
      <c r="QA105" s="214"/>
      <c r="QB105" s="214"/>
      <c r="QC105" s="214"/>
      <c r="QD105" s="214"/>
      <c r="QE105" s="214"/>
      <c r="QF105" s="214"/>
      <c r="QG105" s="214"/>
      <c r="QH105" s="214"/>
      <c r="QI105" s="214"/>
      <c r="QJ105" s="214"/>
      <c r="QK105" s="214"/>
      <c r="QL105" s="214"/>
      <c r="QM105" s="214"/>
      <c r="QN105" s="214"/>
      <c r="QO105" s="214"/>
      <c r="QP105" s="214"/>
      <c r="QQ105" s="214"/>
      <c r="QR105" s="214"/>
      <c r="QS105" s="214"/>
      <c r="QT105" s="214"/>
      <c r="QU105" s="214"/>
      <c r="QV105" s="214"/>
      <c r="QW105" s="214"/>
      <c r="QX105" s="214"/>
      <c r="QY105" s="214"/>
      <c r="QZ105" s="214"/>
      <c r="RA105" s="214"/>
      <c r="RB105" s="214"/>
      <c r="RC105" s="214"/>
      <c r="RD105" s="214"/>
      <c r="RE105" s="214"/>
      <c r="RF105" s="214"/>
      <c r="RG105" s="214"/>
      <c r="RH105" s="214"/>
      <c r="RI105" s="214"/>
      <c r="RJ105" s="214"/>
      <c r="RK105" s="214"/>
      <c r="RL105" s="214"/>
      <c r="RM105" s="214"/>
      <c r="RN105" s="214"/>
      <c r="RO105" s="214"/>
      <c r="RP105" s="214"/>
      <c r="RQ105" s="214"/>
      <c r="RR105" s="214"/>
      <c r="RS105" s="214"/>
      <c r="RT105" s="214"/>
      <c r="RU105" s="214"/>
      <c r="RV105" s="214"/>
      <c r="RW105" s="214"/>
      <c r="RX105" s="214"/>
      <c r="RY105" s="214"/>
      <c r="RZ105" s="214"/>
      <c r="SA105" s="214"/>
      <c r="SB105" s="214"/>
      <c r="SC105" s="214"/>
      <c r="SD105" s="214"/>
      <c r="SE105" s="214"/>
      <c r="SF105" s="214"/>
      <c r="SG105" s="214"/>
      <c r="SH105" s="214"/>
      <c r="SI105" s="214"/>
      <c r="SJ105" s="214"/>
      <c r="SK105" s="214"/>
      <c r="SL105" s="214"/>
      <c r="SM105" s="214"/>
      <c r="SN105" s="214"/>
      <c r="SO105" s="214"/>
      <c r="SP105" s="214"/>
      <c r="SQ105" s="214"/>
      <c r="SR105" s="214"/>
      <c r="SS105" s="214"/>
      <c r="ST105" s="214"/>
      <c r="SU105" s="214"/>
      <c r="SV105" s="214"/>
      <c r="SW105" s="214"/>
      <c r="SX105" s="214"/>
      <c r="SY105" s="214"/>
      <c r="SZ105" s="214"/>
      <c r="TA105" s="214"/>
      <c r="TB105" s="214"/>
      <c r="TC105" s="214"/>
      <c r="TD105" s="214"/>
      <c r="TE105" s="214"/>
      <c r="TF105" s="214"/>
      <c r="TG105" s="214"/>
      <c r="TH105" s="214"/>
    </row>
    <row r="106" spans="1:528" s="72" customFormat="1" ht="15" customHeight="1" x14ac:dyDescent="0.2">
      <c r="A106" s="214"/>
      <c r="B106" s="213"/>
      <c r="C106" s="138"/>
      <c r="D106" s="24"/>
      <c r="E106" s="37"/>
      <c r="F106" s="37"/>
      <c r="G106" s="37"/>
      <c r="H106" s="101"/>
      <c r="I106" s="134"/>
      <c r="J106" s="101"/>
      <c r="K106" s="73"/>
      <c r="L106" s="73"/>
      <c r="M106" s="73"/>
      <c r="N106" s="14"/>
      <c r="O106" s="15"/>
      <c r="P106" s="16"/>
      <c r="Q106" s="236" t="s">
        <v>77</v>
      </c>
      <c r="R106" s="233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/>
      <c r="CL106" s="214"/>
      <c r="CM106" s="214"/>
      <c r="CN106" s="214"/>
      <c r="CO106" s="214"/>
      <c r="CP106" s="214"/>
      <c r="CQ106" s="214"/>
      <c r="CR106" s="214"/>
      <c r="CS106" s="214"/>
      <c r="CT106" s="214"/>
      <c r="CU106" s="214"/>
      <c r="CV106" s="214"/>
      <c r="CW106" s="214"/>
      <c r="CX106" s="214"/>
      <c r="CY106" s="214"/>
      <c r="CZ106" s="214"/>
      <c r="DA106" s="214"/>
      <c r="DB106" s="214"/>
      <c r="DC106" s="214"/>
      <c r="DD106" s="214"/>
      <c r="DE106" s="214"/>
      <c r="DF106" s="214"/>
      <c r="DG106" s="214"/>
      <c r="DH106" s="214"/>
      <c r="DI106" s="214"/>
      <c r="DJ106" s="214"/>
      <c r="DK106" s="214"/>
      <c r="DL106" s="214"/>
      <c r="DM106" s="214"/>
      <c r="DN106" s="214"/>
      <c r="DO106" s="214"/>
      <c r="DP106" s="214"/>
      <c r="DQ106" s="214"/>
      <c r="DR106" s="214"/>
      <c r="DS106" s="214"/>
      <c r="DT106" s="214"/>
      <c r="DU106" s="214"/>
      <c r="DV106" s="214"/>
      <c r="DW106" s="214"/>
      <c r="DX106" s="214"/>
      <c r="DY106" s="214"/>
      <c r="DZ106" s="214"/>
      <c r="EA106" s="214"/>
      <c r="EB106" s="214"/>
      <c r="EC106" s="214"/>
      <c r="ED106" s="214"/>
      <c r="EE106" s="214"/>
      <c r="EF106" s="214"/>
      <c r="EG106" s="214"/>
      <c r="EH106" s="214"/>
      <c r="EI106" s="214"/>
      <c r="EJ106" s="214"/>
      <c r="EK106" s="214"/>
      <c r="EL106" s="214"/>
      <c r="EM106" s="214"/>
      <c r="EN106" s="214"/>
      <c r="EO106" s="214"/>
      <c r="EP106" s="214"/>
      <c r="EQ106" s="214"/>
      <c r="ER106" s="214"/>
      <c r="ES106" s="214"/>
      <c r="ET106" s="214"/>
      <c r="EU106" s="214"/>
      <c r="EV106" s="214"/>
      <c r="EW106" s="214"/>
      <c r="EX106" s="214"/>
      <c r="EY106" s="214"/>
      <c r="EZ106" s="214"/>
      <c r="FA106" s="214"/>
      <c r="FB106" s="214"/>
      <c r="FC106" s="214"/>
      <c r="FD106" s="214"/>
      <c r="FE106" s="214"/>
      <c r="FF106" s="214"/>
      <c r="FG106" s="214"/>
      <c r="FH106" s="214"/>
      <c r="FI106" s="214"/>
      <c r="FJ106" s="214"/>
      <c r="FK106" s="214"/>
      <c r="FL106" s="214"/>
      <c r="FM106" s="214"/>
      <c r="FN106" s="214"/>
      <c r="FO106" s="214"/>
      <c r="FP106" s="214"/>
      <c r="FQ106" s="214"/>
      <c r="FR106" s="214"/>
      <c r="FS106" s="214"/>
      <c r="FT106" s="214"/>
      <c r="FU106" s="214"/>
      <c r="FV106" s="214"/>
      <c r="FW106" s="214"/>
      <c r="FX106" s="214"/>
      <c r="FY106" s="214"/>
      <c r="FZ106" s="214"/>
      <c r="GA106" s="214"/>
      <c r="GB106" s="214"/>
      <c r="GC106" s="214"/>
      <c r="GD106" s="214"/>
      <c r="GE106" s="214"/>
      <c r="GF106" s="214"/>
      <c r="GG106" s="214"/>
      <c r="GH106" s="214"/>
      <c r="GI106" s="214"/>
      <c r="GJ106" s="214"/>
      <c r="GK106" s="214"/>
      <c r="GL106" s="214"/>
      <c r="GM106" s="214"/>
      <c r="GN106" s="214"/>
      <c r="GO106" s="214"/>
      <c r="GP106" s="214"/>
      <c r="GQ106" s="214"/>
      <c r="GR106" s="214"/>
      <c r="GS106" s="214"/>
      <c r="GT106" s="214"/>
      <c r="GU106" s="214"/>
      <c r="GV106" s="214"/>
      <c r="GW106" s="214"/>
      <c r="GX106" s="214"/>
      <c r="GY106" s="214"/>
      <c r="GZ106" s="214"/>
      <c r="HA106" s="214"/>
      <c r="HB106" s="214"/>
      <c r="HC106" s="214"/>
      <c r="HD106" s="214"/>
      <c r="HE106" s="214"/>
      <c r="HF106" s="214"/>
      <c r="HG106" s="214"/>
      <c r="HH106" s="214"/>
      <c r="HI106" s="214"/>
      <c r="HJ106" s="214"/>
      <c r="HK106" s="214"/>
      <c r="HL106" s="214"/>
      <c r="HM106" s="214"/>
      <c r="HN106" s="214"/>
      <c r="HO106" s="214"/>
      <c r="HP106" s="214"/>
      <c r="HQ106" s="214"/>
      <c r="HR106" s="214"/>
      <c r="HS106" s="214"/>
      <c r="HT106" s="214"/>
      <c r="HU106" s="214"/>
      <c r="HV106" s="214"/>
      <c r="HW106" s="214"/>
      <c r="HX106" s="214"/>
      <c r="HY106" s="214"/>
      <c r="HZ106" s="214"/>
      <c r="IA106" s="214"/>
      <c r="IB106" s="214"/>
      <c r="IC106" s="214"/>
      <c r="ID106" s="214"/>
      <c r="IE106" s="214"/>
      <c r="IF106" s="214"/>
      <c r="IG106" s="214"/>
      <c r="IH106" s="214"/>
      <c r="II106" s="214"/>
      <c r="IJ106" s="214"/>
      <c r="IK106" s="214"/>
      <c r="IL106" s="214"/>
      <c r="IM106" s="214"/>
      <c r="IN106" s="214"/>
      <c r="IO106" s="214"/>
      <c r="IP106" s="214"/>
      <c r="IQ106" s="214"/>
      <c r="IR106" s="214"/>
      <c r="IS106" s="214"/>
      <c r="IT106" s="214"/>
      <c r="IU106" s="214"/>
      <c r="IV106" s="214"/>
      <c r="IW106" s="214"/>
      <c r="IX106" s="214"/>
      <c r="IY106" s="214"/>
      <c r="IZ106" s="214"/>
      <c r="JA106" s="214"/>
      <c r="JB106" s="214"/>
      <c r="JC106" s="214"/>
      <c r="JD106" s="214"/>
      <c r="JE106" s="214"/>
      <c r="JF106" s="214"/>
      <c r="JG106" s="214"/>
      <c r="JH106" s="214"/>
      <c r="JI106" s="214"/>
      <c r="JJ106" s="214"/>
      <c r="JK106" s="214"/>
      <c r="JL106" s="214"/>
      <c r="JM106" s="214"/>
      <c r="JN106" s="214"/>
      <c r="JO106" s="214"/>
      <c r="JP106" s="214"/>
      <c r="JQ106" s="214"/>
      <c r="JR106" s="214"/>
      <c r="JS106" s="214"/>
      <c r="JT106" s="214"/>
      <c r="JU106" s="214"/>
      <c r="JV106" s="214"/>
      <c r="JW106" s="214"/>
      <c r="JX106" s="214"/>
      <c r="JY106" s="214"/>
      <c r="JZ106" s="214"/>
      <c r="KA106" s="214"/>
      <c r="KB106" s="214"/>
      <c r="KC106" s="214"/>
      <c r="KD106" s="214"/>
      <c r="KE106" s="214"/>
      <c r="KF106" s="214"/>
      <c r="KG106" s="214"/>
      <c r="KH106" s="214"/>
      <c r="KI106" s="214"/>
      <c r="KJ106" s="214"/>
      <c r="KK106" s="214"/>
      <c r="KL106" s="214"/>
      <c r="KM106" s="214"/>
      <c r="KN106" s="214"/>
      <c r="KO106" s="214"/>
      <c r="KP106" s="214"/>
      <c r="KQ106" s="214"/>
      <c r="KR106" s="214"/>
      <c r="KS106" s="214"/>
      <c r="KT106" s="214"/>
      <c r="KU106" s="214"/>
      <c r="KV106" s="214"/>
      <c r="KW106" s="214"/>
      <c r="KX106" s="214"/>
      <c r="KY106" s="214"/>
      <c r="KZ106" s="214"/>
      <c r="LA106" s="214"/>
      <c r="LB106" s="214"/>
      <c r="LC106" s="214"/>
      <c r="LD106" s="214"/>
      <c r="LE106" s="214"/>
      <c r="LF106" s="214"/>
      <c r="LG106" s="214"/>
      <c r="LH106" s="214"/>
      <c r="LI106" s="214"/>
      <c r="LJ106" s="214"/>
      <c r="LK106" s="214"/>
      <c r="LL106" s="214"/>
      <c r="LM106" s="214"/>
      <c r="LN106" s="214"/>
      <c r="LO106" s="214"/>
      <c r="LP106" s="214"/>
      <c r="LQ106" s="214"/>
      <c r="LR106" s="214"/>
      <c r="LS106" s="214"/>
      <c r="LT106" s="214"/>
      <c r="LU106" s="214"/>
      <c r="LV106" s="214"/>
      <c r="LW106" s="214"/>
      <c r="LX106" s="214"/>
      <c r="LY106" s="214"/>
      <c r="LZ106" s="214"/>
      <c r="MA106" s="214"/>
      <c r="MB106" s="214"/>
      <c r="MC106" s="214"/>
      <c r="MD106" s="214"/>
      <c r="ME106" s="214"/>
      <c r="MF106" s="214"/>
      <c r="MG106" s="214"/>
      <c r="MH106" s="214"/>
      <c r="MI106" s="214"/>
      <c r="MJ106" s="214"/>
      <c r="MK106" s="214"/>
      <c r="ML106" s="214"/>
      <c r="MM106" s="214"/>
      <c r="MN106" s="214"/>
      <c r="MO106" s="214"/>
      <c r="MP106" s="214"/>
      <c r="MQ106" s="214"/>
      <c r="MR106" s="214"/>
      <c r="MS106" s="214"/>
      <c r="MT106" s="214"/>
      <c r="MU106" s="214"/>
      <c r="MV106" s="214"/>
      <c r="MW106" s="214"/>
      <c r="MX106" s="214"/>
      <c r="MY106" s="214"/>
      <c r="MZ106" s="214"/>
      <c r="NA106" s="214"/>
      <c r="NB106" s="214"/>
      <c r="NC106" s="214"/>
      <c r="ND106" s="214"/>
      <c r="NE106" s="214"/>
      <c r="NF106" s="214"/>
      <c r="NG106" s="214"/>
      <c r="NH106" s="214"/>
      <c r="NI106" s="214"/>
      <c r="NJ106" s="214"/>
      <c r="NK106" s="214"/>
      <c r="NL106" s="214"/>
      <c r="NM106" s="214"/>
      <c r="NN106" s="214"/>
      <c r="NO106" s="214"/>
      <c r="NP106" s="214"/>
      <c r="NQ106" s="214"/>
      <c r="NR106" s="214"/>
      <c r="NS106" s="214"/>
      <c r="NT106" s="214"/>
      <c r="NU106" s="214"/>
      <c r="NV106" s="214"/>
      <c r="NW106" s="214"/>
      <c r="NX106" s="214"/>
      <c r="NY106" s="214"/>
      <c r="NZ106" s="214"/>
      <c r="OA106" s="214"/>
      <c r="OB106" s="214"/>
      <c r="OC106" s="214"/>
      <c r="OD106" s="214"/>
      <c r="OE106" s="214"/>
      <c r="OF106" s="214"/>
      <c r="OG106" s="214"/>
      <c r="OH106" s="214"/>
      <c r="OI106" s="214"/>
      <c r="OJ106" s="214"/>
      <c r="OK106" s="214"/>
      <c r="OL106" s="214"/>
      <c r="OM106" s="214"/>
      <c r="ON106" s="214"/>
      <c r="OO106" s="214"/>
      <c r="OP106" s="214"/>
      <c r="OQ106" s="214"/>
      <c r="OR106" s="214"/>
      <c r="OS106" s="214"/>
      <c r="OT106" s="214"/>
      <c r="OU106" s="214"/>
      <c r="OV106" s="214"/>
      <c r="OW106" s="214"/>
      <c r="OX106" s="214"/>
      <c r="OY106" s="214"/>
      <c r="OZ106" s="214"/>
      <c r="PA106" s="214"/>
      <c r="PB106" s="214"/>
      <c r="PC106" s="214"/>
      <c r="PD106" s="214"/>
      <c r="PE106" s="214"/>
      <c r="PF106" s="214"/>
      <c r="PG106" s="214"/>
      <c r="PH106" s="214"/>
      <c r="PI106" s="214"/>
      <c r="PJ106" s="214"/>
      <c r="PK106" s="214"/>
      <c r="PL106" s="214"/>
      <c r="PM106" s="214"/>
      <c r="PN106" s="214"/>
      <c r="PO106" s="214"/>
      <c r="PP106" s="214"/>
      <c r="PQ106" s="214"/>
      <c r="PR106" s="214"/>
      <c r="PS106" s="214"/>
      <c r="PT106" s="214"/>
      <c r="PU106" s="214"/>
      <c r="PV106" s="214"/>
      <c r="PW106" s="214"/>
      <c r="PX106" s="214"/>
      <c r="PY106" s="214"/>
      <c r="PZ106" s="214"/>
      <c r="QA106" s="214"/>
      <c r="QB106" s="214"/>
      <c r="QC106" s="214"/>
      <c r="QD106" s="214"/>
      <c r="QE106" s="214"/>
      <c r="QF106" s="214"/>
      <c r="QG106" s="214"/>
      <c r="QH106" s="214"/>
      <c r="QI106" s="214"/>
      <c r="QJ106" s="214"/>
      <c r="QK106" s="214"/>
      <c r="QL106" s="214"/>
      <c r="QM106" s="214"/>
      <c r="QN106" s="214"/>
      <c r="QO106" s="214"/>
      <c r="QP106" s="214"/>
      <c r="QQ106" s="214"/>
      <c r="QR106" s="214"/>
      <c r="QS106" s="214"/>
      <c r="QT106" s="214"/>
      <c r="QU106" s="214"/>
      <c r="QV106" s="214"/>
      <c r="QW106" s="214"/>
      <c r="QX106" s="214"/>
      <c r="QY106" s="214"/>
      <c r="QZ106" s="214"/>
      <c r="RA106" s="214"/>
      <c r="RB106" s="214"/>
      <c r="RC106" s="214"/>
      <c r="RD106" s="214"/>
      <c r="RE106" s="214"/>
      <c r="RF106" s="214"/>
      <c r="RG106" s="214"/>
      <c r="RH106" s="214"/>
      <c r="RI106" s="214"/>
      <c r="RJ106" s="214"/>
      <c r="RK106" s="214"/>
      <c r="RL106" s="214"/>
      <c r="RM106" s="214"/>
      <c r="RN106" s="214"/>
      <c r="RO106" s="214"/>
      <c r="RP106" s="214"/>
      <c r="RQ106" s="214"/>
      <c r="RR106" s="214"/>
      <c r="RS106" s="214"/>
      <c r="RT106" s="214"/>
      <c r="RU106" s="214"/>
      <c r="RV106" s="214"/>
      <c r="RW106" s="214"/>
      <c r="RX106" s="214"/>
      <c r="RY106" s="214"/>
      <c r="RZ106" s="214"/>
      <c r="SA106" s="214"/>
      <c r="SB106" s="214"/>
      <c r="SC106" s="214"/>
      <c r="SD106" s="214"/>
      <c r="SE106" s="214"/>
      <c r="SF106" s="214"/>
      <c r="SG106" s="214"/>
      <c r="SH106" s="214"/>
      <c r="SI106" s="214"/>
      <c r="SJ106" s="214"/>
      <c r="SK106" s="214"/>
      <c r="SL106" s="214"/>
      <c r="SM106" s="214"/>
      <c r="SN106" s="214"/>
      <c r="SO106" s="214"/>
      <c r="SP106" s="214"/>
      <c r="SQ106" s="214"/>
      <c r="SR106" s="214"/>
      <c r="SS106" s="214"/>
      <c r="ST106" s="214"/>
      <c r="SU106" s="214"/>
      <c r="SV106" s="214"/>
      <c r="SW106" s="214"/>
      <c r="SX106" s="214"/>
      <c r="SY106" s="214"/>
      <c r="SZ106" s="214"/>
      <c r="TA106" s="214"/>
      <c r="TB106" s="214"/>
      <c r="TC106" s="214"/>
      <c r="TD106" s="214"/>
      <c r="TE106" s="214"/>
      <c r="TF106" s="214"/>
      <c r="TG106" s="214"/>
      <c r="TH106" s="214"/>
    </row>
    <row r="107" spans="1:528" s="72" customFormat="1" ht="15" customHeight="1" thickBot="1" x14ac:dyDescent="0.25">
      <c r="A107" s="214"/>
      <c r="B107" s="213"/>
      <c r="C107" s="272"/>
      <c r="D107" s="17"/>
      <c r="E107" s="141">
        <f>IF(E104=0,1,0)</f>
        <v>1</v>
      </c>
      <c r="F107" s="141">
        <f>IF(F104=0,1,0)</f>
        <v>1</v>
      </c>
      <c r="G107" s="141">
        <f>IF(G104=0,1,0)</f>
        <v>1</v>
      </c>
      <c r="H107" s="273"/>
      <c r="I107" s="274"/>
      <c r="J107" s="273"/>
      <c r="K107" s="275"/>
      <c r="L107" s="275"/>
      <c r="M107" s="275"/>
      <c r="N107" s="18"/>
      <c r="O107" s="19"/>
      <c r="P107" s="20"/>
      <c r="Q107" s="237" t="s">
        <v>42</v>
      </c>
      <c r="R107" s="233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4"/>
      <c r="CR107" s="214"/>
      <c r="CS107" s="214"/>
      <c r="CT107" s="214"/>
      <c r="CU107" s="214"/>
      <c r="CV107" s="214"/>
      <c r="CW107" s="214"/>
      <c r="CX107" s="214"/>
      <c r="CY107" s="214"/>
      <c r="CZ107" s="214"/>
      <c r="DA107" s="214"/>
      <c r="DB107" s="214"/>
      <c r="DC107" s="214"/>
      <c r="DD107" s="214"/>
      <c r="DE107" s="214"/>
      <c r="DF107" s="214"/>
      <c r="DG107" s="214"/>
      <c r="DH107" s="214"/>
      <c r="DI107" s="214"/>
      <c r="DJ107" s="214"/>
      <c r="DK107" s="214"/>
      <c r="DL107" s="214"/>
      <c r="DM107" s="214"/>
      <c r="DN107" s="214"/>
      <c r="DO107" s="214"/>
      <c r="DP107" s="214"/>
      <c r="DQ107" s="214"/>
      <c r="DR107" s="214"/>
      <c r="DS107" s="214"/>
      <c r="DT107" s="214"/>
      <c r="DU107" s="214"/>
      <c r="DV107" s="214"/>
      <c r="DW107" s="214"/>
      <c r="DX107" s="214"/>
      <c r="DY107" s="214"/>
      <c r="DZ107" s="214"/>
      <c r="EA107" s="214"/>
      <c r="EB107" s="214"/>
      <c r="EC107" s="214"/>
      <c r="ED107" s="214"/>
      <c r="EE107" s="214"/>
      <c r="EF107" s="214"/>
      <c r="EG107" s="214"/>
      <c r="EH107" s="214"/>
      <c r="EI107" s="214"/>
      <c r="EJ107" s="214"/>
      <c r="EK107" s="214"/>
      <c r="EL107" s="214"/>
      <c r="EM107" s="214"/>
      <c r="EN107" s="214"/>
      <c r="EO107" s="214"/>
      <c r="EP107" s="214"/>
      <c r="EQ107" s="214"/>
      <c r="ER107" s="214"/>
      <c r="ES107" s="214"/>
      <c r="ET107" s="214"/>
      <c r="EU107" s="214"/>
      <c r="EV107" s="214"/>
      <c r="EW107" s="214"/>
      <c r="EX107" s="214"/>
      <c r="EY107" s="214"/>
      <c r="EZ107" s="214"/>
      <c r="FA107" s="214"/>
      <c r="FB107" s="214"/>
      <c r="FC107" s="214"/>
      <c r="FD107" s="214"/>
      <c r="FE107" s="214"/>
      <c r="FF107" s="214"/>
      <c r="FG107" s="214"/>
      <c r="FH107" s="214"/>
      <c r="FI107" s="214"/>
      <c r="FJ107" s="214"/>
      <c r="FK107" s="214"/>
      <c r="FL107" s="214"/>
      <c r="FM107" s="214"/>
      <c r="FN107" s="214"/>
      <c r="FO107" s="214"/>
      <c r="FP107" s="214"/>
      <c r="FQ107" s="214"/>
      <c r="FR107" s="214"/>
      <c r="FS107" s="214"/>
      <c r="FT107" s="214"/>
      <c r="FU107" s="214"/>
      <c r="FV107" s="214"/>
      <c r="FW107" s="214"/>
      <c r="FX107" s="214"/>
      <c r="FY107" s="214"/>
      <c r="FZ107" s="214"/>
      <c r="GA107" s="214"/>
      <c r="GB107" s="214"/>
      <c r="GC107" s="214"/>
      <c r="GD107" s="214"/>
      <c r="GE107" s="214"/>
      <c r="GF107" s="214"/>
      <c r="GG107" s="214"/>
      <c r="GH107" s="214"/>
      <c r="GI107" s="214"/>
      <c r="GJ107" s="214"/>
      <c r="GK107" s="214"/>
      <c r="GL107" s="214"/>
      <c r="GM107" s="214"/>
      <c r="GN107" s="214"/>
      <c r="GO107" s="214"/>
      <c r="GP107" s="214"/>
      <c r="GQ107" s="214"/>
      <c r="GR107" s="214"/>
      <c r="GS107" s="214"/>
      <c r="GT107" s="214"/>
      <c r="GU107" s="214"/>
      <c r="GV107" s="214"/>
      <c r="GW107" s="214"/>
      <c r="GX107" s="214"/>
      <c r="GY107" s="214"/>
      <c r="GZ107" s="214"/>
      <c r="HA107" s="214"/>
      <c r="HB107" s="214"/>
      <c r="HC107" s="214"/>
      <c r="HD107" s="214"/>
      <c r="HE107" s="214"/>
      <c r="HF107" s="214"/>
      <c r="HG107" s="214"/>
      <c r="HH107" s="214"/>
      <c r="HI107" s="214"/>
      <c r="HJ107" s="214"/>
      <c r="HK107" s="214"/>
      <c r="HL107" s="214"/>
      <c r="HM107" s="214"/>
      <c r="HN107" s="214"/>
      <c r="HO107" s="214"/>
      <c r="HP107" s="214"/>
      <c r="HQ107" s="214"/>
      <c r="HR107" s="214"/>
      <c r="HS107" s="214"/>
      <c r="HT107" s="214"/>
      <c r="HU107" s="214"/>
      <c r="HV107" s="214"/>
      <c r="HW107" s="214"/>
      <c r="HX107" s="214"/>
      <c r="HY107" s="214"/>
      <c r="HZ107" s="214"/>
      <c r="IA107" s="214"/>
      <c r="IB107" s="214"/>
      <c r="IC107" s="214"/>
      <c r="ID107" s="214"/>
      <c r="IE107" s="214"/>
      <c r="IF107" s="214"/>
      <c r="IG107" s="214"/>
      <c r="IH107" s="214"/>
      <c r="II107" s="214"/>
      <c r="IJ107" s="214"/>
      <c r="IK107" s="214"/>
      <c r="IL107" s="214"/>
      <c r="IM107" s="214"/>
      <c r="IN107" s="214"/>
      <c r="IO107" s="214"/>
      <c r="IP107" s="214"/>
      <c r="IQ107" s="214"/>
      <c r="IR107" s="214"/>
      <c r="IS107" s="214"/>
      <c r="IT107" s="214"/>
      <c r="IU107" s="214"/>
      <c r="IV107" s="214"/>
      <c r="IW107" s="214"/>
      <c r="IX107" s="214"/>
      <c r="IY107" s="214"/>
      <c r="IZ107" s="214"/>
      <c r="JA107" s="214"/>
      <c r="JB107" s="214"/>
      <c r="JC107" s="214"/>
      <c r="JD107" s="214"/>
      <c r="JE107" s="214"/>
      <c r="JF107" s="214"/>
      <c r="JG107" s="214"/>
      <c r="JH107" s="214"/>
      <c r="JI107" s="214"/>
      <c r="JJ107" s="214"/>
      <c r="JK107" s="214"/>
      <c r="JL107" s="214"/>
      <c r="JM107" s="214"/>
      <c r="JN107" s="214"/>
      <c r="JO107" s="214"/>
      <c r="JP107" s="214"/>
      <c r="JQ107" s="214"/>
      <c r="JR107" s="214"/>
      <c r="JS107" s="214"/>
      <c r="JT107" s="214"/>
      <c r="JU107" s="214"/>
      <c r="JV107" s="214"/>
      <c r="JW107" s="214"/>
      <c r="JX107" s="214"/>
      <c r="JY107" s="214"/>
      <c r="JZ107" s="214"/>
      <c r="KA107" s="214"/>
      <c r="KB107" s="214"/>
      <c r="KC107" s="214"/>
      <c r="KD107" s="214"/>
      <c r="KE107" s="214"/>
      <c r="KF107" s="214"/>
      <c r="KG107" s="214"/>
      <c r="KH107" s="214"/>
      <c r="KI107" s="214"/>
      <c r="KJ107" s="214"/>
      <c r="KK107" s="214"/>
      <c r="KL107" s="214"/>
      <c r="KM107" s="214"/>
      <c r="KN107" s="214"/>
      <c r="KO107" s="214"/>
      <c r="KP107" s="214"/>
      <c r="KQ107" s="214"/>
      <c r="KR107" s="214"/>
      <c r="KS107" s="214"/>
      <c r="KT107" s="214"/>
      <c r="KU107" s="214"/>
      <c r="KV107" s="214"/>
      <c r="KW107" s="214"/>
      <c r="KX107" s="214"/>
      <c r="KY107" s="214"/>
      <c r="KZ107" s="214"/>
      <c r="LA107" s="214"/>
      <c r="LB107" s="214"/>
      <c r="LC107" s="214"/>
      <c r="LD107" s="214"/>
      <c r="LE107" s="214"/>
      <c r="LF107" s="214"/>
      <c r="LG107" s="214"/>
      <c r="LH107" s="214"/>
      <c r="LI107" s="214"/>
      <c r="LJ107" s="214"/>
      <c r="LK107" s="214"/>
      <c r="LL107" s="214"/>
      <c r="LM107" s="214"/>
      <c r="LN107" s="214"/>
      <c r="LO107" s="214"/>
      <c r="LP107" s="214"/>
      <c r="LQ107" s="214"/>
      <c r="LR107" s="214"/>
      <c r="LS107" s="214"/>
      <c r="LT107" s="214"/>
      <c r="LU107" s="214"/>
      <c r="LV107" s="214"/>
      <c r="LW107" s="214"/>
      <c r="LX107" s="214"/>
      <c r="LY107" s="214"/>
      <c r="LZ107" s="214"/>
      <c r="MA107" s="214"/>
      <c r="MB107" s="214"/>
      <c r="MC107" s="214"/>
      <c r="MD107" s="214"/>
      <c r="ME107" s="214"/>
      <c r="MF107" s="214"/>
      <c r="MG107" s="214"/>
      <c r="MH107" s="214"/>
      <c r="MI107" s="214"/>
      <c r="MJ107" s="214"/>
      <c r="MK107" s="214"/>
      <c r="ML107" s="214"/>
      <c r="MM107" s="214"/>
      <c r="MN107" s="214"/>
      <c r="MO107" s="214"/>
      <c r="MP107" s="214"/>
      <c r="MQ107" s="214"/>
      <c r="MR107" s="214"/>
      <c r="MS107" s="214"/>
      <c r="MT107" s="214"/>
      <c r="MU107" s="214"/>
      <c r="MV107" s="214"/>
      <c r="MW107" s="214"/>
      <c r="MX107" s="214"/>
      <c r="MY107" s="214"/>
      <c r="MZ107" s="214"/>
      <c r="NA107" s="214"/>
      <c r="NB107" s="214"/>
      <c r="NC107" s="214"/>
      <c r="ND107" s="214"/>
      <c r="NE107" s="214"/>
      <c r="NF107" s="214"/>
      <c r="NG107" s="214"/>
      <c r="NH107" s="214"/>
      <c r="NI107" s="214"/>
      <c r="NJ107" s="214"/>
      <c r="NK107" s="214"/>
      <c r="NL107" s="214"/>
      <c r="NM107" s="214"/>
      <c r="NN107" s="214"/>
      <c r="NO107" s="214"/>
      <c r="NP107" s="214"/>
      <c r="NQ107" s="214"/>
      <c r="NR107" s="214"/>
      <c r="NS107" s="214"/>
      <c r="NT107" s="214"/>
      <c r="NU107" s="214"/>
      <c r="NV107" s="214"/>
      <c r="NW107" s="214"/>
      <c r="NX107" s="214"/>
      <c r="NY107" s="214"/>
      <c r="NZ107" s="214"/>
      <c r="OA107" s="214"/>
      <c r="OB107" s="214"/>
      <c r="OC107" s="214"/>
      <c r="OD107" s="214"/>
      <c r="OE107" s="214"/>
      <c r="OF107" s="214"/>
      <c r="OG107" s="214"/>
      <c r="OH107" s="214"/>
      <c r="OI107" s="214"/>
      <c r="OJ107" s="214"/>
      <c r="OK107" s="214"/>
      <c r="OL107" s="214"/>
      <c r="OM107" s="214"/>
      <c r="ON107" s="214"/>
      <c r="OO107" s="214"/>
      <c r="OP107" s="214"/>
      <c r="OQ107" s="214"/>
      <c r="OR107" s="214"/>
      <c r="OS107" s="214"/>
      <c r="OT107" s="214"/>
      <c r="OU107" s="214"/>
      <c r="OV107" s="214"/>
      <c r="OW107" s="214"/>
      <c r="OX107" s="214"/>
      <c r="OY107" s="214"/>
      <c r="OZ107" s="214"/>
      <c r="PA107" s="214"/>
      <c r="PB107" s="214"/>
      <c r="PC107" s="214"/>
      <c r="PD107" s="214"/>
      <c r="PE107" s="214"/>
      <c r="PF107" s="214"/>
      <c r="PG107" s="214"/>
      <c r="PH107" s="214"/>
      <c r="PI107" s="214"/>
      <c r="PJ107" s="214"/>
      <c r="PK107" s="214"/>
      <c r="PL107" s="214"/>
      <c r="PM107" s="214"/>
      <c r="PN107" s="214"/>
      <c r="PO107" s="214"/>
      <c r="PP107" s="214"/>
      <c r="PQ107" s="214"/>
      <c r="PR107" s="214"/>
      <c r="PS107" s="214"/>
      <c r="PT107" s="214"/>
      <c r="PU107" s="214"/>
      <c r="PV107" s="214"/>
      <c r="PW107" s="214"/>
      <c r="PX107" s="214"/>
      <c r="PY107" s="214"/>
      <c r="PZ107" s="214"/>
      <c r="QA107" s="214"/>
      <c r="QB107" s="214"/>
      <c r="QC107" s="214"/>
      <c r="QD107" s="214"/>
      <c r="QE107" s="214"/>
      <c r="QF107" s="214"/>
      <c r="QG107" s="214"/>
      <c r="QH107" s="214"/>
      <c r="QI107" s="214"/>
      <c r="QJ107" s="214"/>
      <c r="QK107" s="214"/>
      <c r="QL107" s="214"/>
      <c r="QM107" s="214"/>
      <c r="QN107" s="214"/>
      <c r="QO107" s="214"/>
      <c r="QP107" s="214"/>
      <c r="QQ107" s="214"/>
      <c r="QR107" s="214"/>
      <c r="QS107" s="214"/>
      <c r="QT107" s="214"/>
      <c r="QU107" s="214"/>
      <c r="QV107" s="214"/>
      <c r="QW107" s="214"/>
      <c r="QX107" s="214"/>
      <c r="QY107" s="214"/>
      <c r="QZ107" s="214"/>
      <c r="RA107" s="214"/>
      <c r="RB107" s="214"/>
      <c r="RC107" s="214"/>
      <c r="RD107" s="214"/>
      <c r="RE107" s="214"/>
      <c r="RF107" s="214"/>
      <c r="RG107" s="214"/>
      <c r="RH107" s="214"/>
      <c r="RI107" s="214"/>
      <c r="RJ107" s="214"/>
      <c r="RK107" s="214"/>
      <c r="RL107" s="214"/>
      <c r="RM107" s="214"/>
      <c r="RN107" s="214"/>
      <c r="RO107" s="214"/>
      <c r="RP107" s="214"/>
      <c r="RQ107" s="214"/>
      <c r="RR107" s="214"/>
      <c r="RS107" s="214"/>
      <c r="RT107" s="214"/>
      <c r="RU107" s="214"/>
      <c r="RV107" s="214"/>
      <c r="RW107" s="214"/>
      <c r="RX107" s="214"/>
      <c r="RY107" s="214"/>
      <c r="RZ107" s="214"/>
      <c r="SA107" s="214"/>
      <c r="SB107" s="214"/>
      <c r="SC107" s="214"/>
      <c r="SD107" s="214"/>
      <c r="SE107" s="214"/>
      <c r="SF107" s="214"/>
      <c r="SG107" s="214"/>
      <c r="SH107" s="214"/>
      <c r="SI107" s="214"/>
      <c r="SJ107" s="214"/>
      <c r="SK107" s="214"/>
      <c r="SL107" s="214"/>
      <c r="SM107" s="214"/>
      <c r="SN107" s="214"/>
      <c r="SO107" s="214"/>
      <c r="SP107" s="214"/>
      <c r="SQ107" s="214"/>
      <c r="SR107" s="214"/>
      <c r="SS107" s="214"/>
      <c r="ST107" s="214"/>
      <c r="SU107" s="214"/>
      <c r="SV107" s="214"/>
      <c r="SW107" s="214"/>
      <c r="SX107" s="214"/>
      <c r="SY107" s="214"/>
      <c r="SZ107" s="214"/>
      <c r="TA107" s="214"/>
      <c r="TB107" s="214"/>
      <c r="TC107" s="214"/>
      <c r="TD107" s="214"/>
      <c r="TE107" s="214"/>
      <c r="TF107" s="214"/>
      <c r="TG107" s="214"/>
      <c r="TH107" s="214"/>
    </row>
    <row r="108" spans="1:528" ht="43.5" customHeight="1" thickBot="1" x14ac:dyDescent="0.3">
      <c r="A108" s="214"/>
      <c r="B108" s="213"/>
      <c r="C108" s="38" t="s">
        <v>235</v>
      </c>
      <c r="D108" s="38"/>
      <c r="E108" s="39">
        <f>SUM(E90,E92,E98,E100,E102,E104)</f>
        <v>0</v>
      </c>
      <c r="F108" s="39">
        <f>SUM(F90,F92,F98,F100,F102,F104)</f>
        <v>0</v>
      </c>
      <c r="G108" s="124">
        <f>SUM(G90,G92,G98,G100,G102,G104)</f>
        <v>0</v>
      </c>
      <c r="H108" s="125">
        <f>SUM(E108,F108,G108)</f>
        <v>0</v>
      </c>
      <c r="I108" s="40">
        <f>SUM(I90,I92,I98+I100,I102,I104)</f>
        <v>0</v>
      </c>
      <c r="J108" s="197"/>
      <c r="K108" s="42"/>
      <c r="L108" s="42"/>
      <c r="M108" s="42"/>
      <c r="N108" s="41"/>
      <c r="O108" s="42"/>
      <c r="P108" s="43"/>
      <c r="Q108" s="177"/>
      <c r="R108" s="233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  <c r="CJ108" s="214"/>
      <c r="CK108" s="214"/>
      <c r="CL108" s="214"/>
      <c r="CM108" s="214"/>
      <c r="CN108" s="214"/>
      <c r="CO108" s="214"/>
      <c r="CP108" s="214"/>
      <c r="CQ108" s="214"/>
      <c r="CR108" s="214"/>
      <c r="CS108" s="214"/>
      <c r="CT108" s="214"/>
      <c r="CU108" s="214"/>
      <c r="CV108" s="214"/>
      <c r="CW108" s="214"/>
      <c r="CX108" s="214"/>
      <c r="CY108" s="214"/>
      <c r="CZ108" s="214"/>
      <c r="DA108" s="214"/>
      <c r="DB108" s="214"/>
      <c r="DC108" s="214"/>
      <c r="DD108" s="214"/>
      <c r="DE108" s="214"/>
      <c r="DF108" s="214"/>
      <c r="DG108" s="214"/>
      <c r="DH108" s="214"/>
      <c r="DI108" s="214"/>
      <c r="DJ108" s="214"/>
      <c r="DK108" s="214"/>
      <c r="DL108" s="214"/>
      <c r="DM108" s="214"/>
      <c r="DN108" s="214"/>
      <c r="DO108" s="214"/>
      <c r="DP108" s="214"/>
      <c r="DQ108" s="214"/>
      <c r="DR108" s="214"/>
      <c r="DS108" s="214"/>
      <c r="DT108" s="214"/>
      <c r="DU108" s="214"/>
      <c r="DV108" s="214"/>
      <c r="DW108" s="214"/>
      <c r="DX108" s="214"/>
      <c r="DY108" s="214"/>
      <c r="DZ108" s="214"/>
      <c r="EA108" s="214"/>
      <c r="EB108" s="214"/>
      <c r="EC108" s="214"/>
      <c r="ED108" s="214"/>
      <c r="EE108" s="214"/>
      <c r="EF108" s="214"/>
      <c r="EG108" s="214"/>
      <c r="EH108" s="214"/>
      <c r="EI108" s="214"/>
      <c r="EJ108" s="214"/>
      <c r="EK108" s="214"/>
      <c r="EL108" s="214"/>
      <c r="EM108" s="214"/>
      <c r="EN108" s="214"/>
      <c r="EO108" s="214"/>
      <c r="EP108" s="214"/>
      <c r="EQ108" s="214"/>
      <c r="ER108" s="214"/>
      <c r="ES108" s="214"/>
      <c r="ET108" s="214"/>
      <c r="EU108" s="214"/>
      <c r="EV108" s="214"/>
      <c r="EW108" s="214"/>
      <c r="EX108" s="214"/>
      <c r="EY108" s="214"/>
      <c r="EZ108" s="214"/>
      <c r="FA108" s="214"/>
      <c r="FB108" s="214"/>
      <c r="FC108" s="214"/>
      <c r="FD108" s="214"/>
      <c r="FE108" s="214"/>
      <c r="FF108" s="214"/>
      <c r="FG108" s="214"/>
      <c r="FH108" s="214"/>
      <c r="FI108" s="214"/>
      <c r="FJ108" s="214"/>
      <c r="FK108" s="214"/>
      <c r="FL108" s="214"/>
      <c r="FM108" s="214"/>
      <c r="FN108" s="214"/>
      <c r="FO108" s="214"/>
      <c r="FP108" s="214"/>
      <c r="FQ108" s="214"/>
      <c r="FR108" s="214"/>
      <c r="FS108" s="214"/>
      <c r="FT108" s="214"/>
      <c r="FU108" s="214"/>
      <c r="FV108" s="214"/>
      <c r="FW108" s="214"/>
      <c r="FX108" s="214"/>
      <c r="FY108" s="214"/>
      <c r="FZ108" s="214"/>
      <c r="GA108" s="214"/>
      <c r="GB108" s="214"/>
      <c r="GC108" s="214"/>
      <c r="GD108" s="214"/>
      <c r="GE108" s="214"/>
      <c r="GF108" s="214"/>
      <c r="GG108" s="214"/>
      <c r="GH108" s="214"/>
      <c r="GI108" s="214"/>
      <c r="GJ108" s="214"/>
      <c r="GK108" s="214"/>
      <c r="GL108" s="214"/>
      <c r="GM108" s="214"/>
      <c r="GN108" s="214"/>
      <c r="GO108" s="214"/>
      <c r="GP108" s="214"/>
      <c r="GQ108" s="214"/>
      <c r="GR108" s="214"/>
      <c r="GS108" s="214"/>
      <c r="GT108" s="214"/>
      <c r="GU108" s="214"/>
      <c r="GV108" s="214"/>
      <c r="GW108" s="214"/>
      <c r="GX108" s="214"/>
      <c r="GY108" s="214"/>
      <c r="GZ108" s="214"/>
      <c r="HA108" s="214"/>
      <c r="HB108" s="214"/>
      <c r="HC108" s="214"/>
      <c r="HD108" s="214"/>
      <c r="HE108" s="214"/>
      <c r="HF108" s="214"/>
      <c r="HG108" s="214"/>
      <c r="HH108" s="214"/>
      <c r="HI108" s="214"/>
      <c r="HJ108" s="214"/>
      <c r="HK108" s="214"/>
      <c r="HL108" s="214"/>
      <c r="HM108" s="214"/>
      <c r="HN108" s="214"/>
      <c r="HO108" s="214"/>
      <c r="HP108" s="214"/>
      <c r="HQ108" s="214"/>
      <c r="HR108" s="214"/>
      <c r="HS108" s="214"/>
      <c r="HT108" s="214"/>
      <c r="HU108" s="214"/>
      <c r="HV108" s="214"/>
      <c r="HW108" s="214"/>
      <c r="HX108" s="214"/>
      <c r="HY108" s="214"/>
      <c r="HZ108" s="214"/>
      <c r="IA108" s="214"/>
      <c r="IB108" s="214"/>
      <c r="IC108" s="214"/>
      <c r="ID108" s="214"/>
      <c r="IE108" s="214"/>
      <c r="IF108" s="214"/>
      <c r="IG108" s="214"/>
      <c r="IH108" s="214"/>
      <c r="II108" s="214"/>
      <c r="IJ108" s="214"/>
      <c r="IK108" s="214"/>
      <c r="IL108" s="214"/>
      <c r="IM108" s="214"/>
      <c r="IN108" s="214"/>
      <c r="IO108" s="214"/>
      <c r="IP108" s="214"/>
      <c r="IQ108" s="214"/>
      <c r="IR108" s="214"/>
      <c r="IS108" s="214"/>
      <c r="IT108" s="214"/>
      <c r="IU108" s="214"/>
      <c r="IV108" s="214"/>
      <c r="IW108" s="214"/>
      <c r="IX108" s="214"/>
      <c r="IY108" s="214"/>
      <c r="IZ108" s="214"/>
      <c r="JA108" s="214"/>
      <c r="JB108" s="214"/>
      <c r="JC108" s="214"/>
      <c r="JD108" s="214"/>
      <c r="JE108" s="214"/>
      <c r="JF108" s="214"/>
      <c r="JG108" s="214"/>
      <c r="JH108" s="214"/>
      <c r="JI108" s="214"/>
      <c r="JJ108" s="214"/>
      <c r="JK108" s="214"/>
      <c r="JL108" s="214"/>
      <c r="JM108" s="214"/>
      <c r="JN108" s="214"/>
      <c r="JO108" s="214"/>
      <c r="JP108" s="214"/>
      <c r="JQ108" s="214"/>
      <c r="JR108" s="214"/>
      <c r="JS108" s="214"/>
      <c r="JT108" s="214"/>
      <c r="JU108" s="214"/>
      <c r="JV108" s="214"/>
      <c r="JW108" s="214"/>
      <c r="JX108" s="214"/>
      <c r="JY108" s="214"/>
      <c r="JZ108" s="214"/>
      <c r="KA108" s="214"/>
      <c r="KB108" s="214"/>
      <c r="KC108" s="214"/>
      <c r="KD108" s="214"/>
      <c r="KE108" s="214"/>
      <c r="KF108" s="214"/>
      <c r="KG108" s="214"/>
      <c r="KH108" s="214"/>
      <c r="KI108" s="214"/>
      <c r="KJ108" s="214"/>
      <c r="KK108" s="214"/>
      <c r="KL108" s="214"/>
      <c r="KM108" s="214"/>
      <c r="KN108" s="214"/>
      <c r="KO108" s="214"/>
      <c r="KP108" s="214"/>
      <c r="KQ108" s="214"/>
      <c r="KR108" s="214"/>
      <c r="KS108" s="214"/>
      <c r="KT108" s="214"/>
      <c r="KU108" s="214"/>
      <c r="KV108" s="214"/>
      <c r="KW108" s="214"/>
      <c r="KX108" s="214"/>
      <c r="KY108" s="214"/>
      <c r="KZ108" s="214"/>
      <c r="LA108" s="214"/>
      <c r="LB108" s="214"/>
      <c r="LC108" s="214"/>
      <c r="LD108" s="214"/>
      <c r="LE108" s="214"/>
      <c r="LF108" s="214"/>
      <c r="LG108" s="214"/>
      <c r="LH108" s="214"/>
      <c r="LI108" s="214"/>
      <c r="LJ108" s="214"/>
      <c r="LK108" s="214"/>
      <c r="LL108" s="214"/>
      <c r="LM108" s="214"/>
      <c r="LN108" s="214"/>
      <c r="LO108" s="214"/>
      <c r="LP108" s="214"/>
      <c r="LQ108" s="214"/>
      <c r="LR108" s="214"/>
      <c r="LS108" s="214"/>
      <c r="LT108" s="214"/>
      <c r="LU108" s="214"/>
      <c r="LV108" s="214"/>
      <c r="LW108" s="214"/>
      <c r="LX108" s="214"/>
      <c r="LY108" s="214"/>
      <c r="LZ108" s="214"/>
      <c r="MA108" s="214"/>
      <c r="MB108" s="214"/>
      <c r="MC108" s="214"/>
      <c r="MD108" s="214"/>
      <c r="ME108" s="214"/>
      <c r="MF108" s="214"/>
      <c r="MG108" s="214"/>
      <c r="MH108" s="214"/>
      <c r="MI108" s="214"/>
      <c r="MJ108" s="214"/>
      <c r="MK108" s="214"/>
      <c r="ML108" s="214"/>
      <c r="MM108" s="214"/>
      <c r="MN108" s="214"/>
      <c r="MO108" s="214"/>
      <c r="MP108" s="214"/>
      <c r="MQ108" s="214"/>
      <c r="MR108" s="214"/>
      <c r="MS108" s="214"/>
      <c r="MT108" s="214"/>
      <c r="MU108" s="214"/>
      <c r="MV108" s="214"/>
      <c r="MW108" s="214"/>
      <c r="MX108" s="214"/>
      <c r="MY108" s="214"/>
      <c r="MZ108" s="214"/>
      <c r="NA108" s="214"/>
      <c r="NB108" s="214"/>
      <c r="NC108" s="214"/>
      <c r="ND108" s="214"/>
      <c r="NE108" s="214"/>
      <c r="NF108" s="214"/>
      <c r="NG108" s="214"/>
      <c r="NH108" s="214"/>
      <c r="NI108" s="214"/>
      <c r="NJ108" s="214"/>
      <c r="NK108" s="214"/>
      <c r="NL108" s="214"/>
      <c r="NM108" s="214"/>
      <c r="NN108" s="214"/>
      <c r="NO108" s="214"/>
      <c r="NP108" s="214"/>
      <c r="NQ108" s="214"/>
      <c r="NR108" s="214"/>
      <c r="NS108" s="214"/>
      <c r="NT108" s="214"/>
      <c r="NU108" s="214"/>
      <c r="NV108" s="214"/>
      <c r="NW108" s="214"/>
      <c r="NX108" s="214"/>
      <c r="NY108" s="214"/>
      <c r="NZ108" s="214"/>
      <c r="OA108" s="214"/>
      <c r="OB108" s="214"/>
      <c r="OC108" s="214"/>
      <c r="OD108" s="214"/>
      <c r="OE108" s="214"/>
      <c r="OF108" s="214"/>
      <c r="OG108" s="214"/>
      <c r="OH108" s="214"/>
      <c r="OI108" s="214"/>
      <c r="OJ108" s="214"/>
      <c r="OK108" s="214"/>
      <c r="OL108" s="214"/>
      <c r="OM108" s="214"/>
      <c r="ON108" s="214"/>
      <c r="OO108" s="214"/>
      <c r="OP108" s="214"/>
      <c r="OQ108" s="214"/>
      <c r="OR108" s="214"/>
      <c r="OS108" s="214"/>
      <c r="OT108" s="214"/>
      <c r="OU108" s="214"/>
      <c r="OV108" s="214"/>
      <c r="OW108" s="214"/>
      <c r="OX108" s="214"/>
      <c r="OY108" s="214"/>
      <c r="OZ108" s="214"/>
      <c r="PA108" s="214"/>
      <c r="PB108" s="214"/>
      <c r="PC108" s="214"/>
      <c r="PD108" s="214"/>
      <c r="PE108" s="214"/>
      <c r="PF108" s="214"/>
      <c r="PG108" s="214"/>
      <c r="PH108" s="214"/>
      <c r="PI108" s="214"/>
      <c r="PJ108" s="214"/>
      <c r="PK108" s="214"/>
      <c r="PL108" s="214"/>
      <c r="PM108" s="214"/>
      <c r="PN108" s="214"/>
      <c r="PO108" s="214"/>
      <c r="PP108" s="214"/>
      <c r="PQ108" s="214"/>
      <c r="PR108" s="214"/>
      <c r="PS108" s="214"/>
      <c r="PT108" s="214"/>
      <c r="PU108" s="214"/>
      <c r="PV108" s="214"/>
      <c r="PW108" s="214"/>
      <c r="PX108" s="214"/>
      <c r="PY108" s="214"/>
      <c r="PZ108" s="214"/>
      <c r="QA108" s="214"/>
      <c r="QB108" s="214"/>
      <c r="QC108" s="214"/>
      <c r="QD108" s="214"/>
      <c r="QE108" s="214"/>
      <c r="QF108" s="214"/>
      <c r="QG108" s="214"/>
      <c r="QH108" s="214"/>
      <c r="QI108" s="214"/>
      <c r="QJ108" s="214"/>
      <c r="QK108" s="214"/>
      <c r="QL108" s="214"/>
      <c r="QM108" s="214"/>
      <c r="QN108" s="214"/>
      <c r="QO108" s="214"/>
      <c r="QP108" s="214"/>
      <c r="QQ108" s="214"/>
      <c r="QR108" s="214"/>
      <c r="QS108" s="214"/>
      <c r="QT108" s="214"/>
      <c r="QU108" s="214"/>
      <c r="QV108" s="214"/>
      <c r="QW108" s="214"/>
      <c r="QX108" s="214"/>
      <c r="QY108" s="214"/>
      <c r="QZ108" s="214"/>
      <c r="RA108" s="214"/>
      <c r="RB108" s="214"/>
      <c r="RC108" s="214"/>
      <c r="RD108" s="214"/>
      <c r="RE108" s="214"/>
      <c r="RF108" s="214"/>
      <c r="RG108" s="214"/>
      <c r="RH108" s="214"/>
      <c r="RI108" s="214"/>
      <c r="RJ108" s="214"/>
      <c r="RK108" s="214"/>
      <c r="RL108" s="214"/>
      <c r="RM108" s="214"/>
      <c r="RN108" s="214"/>
      <c r="RO108" s="214"/>
      <c r="RP108" s="214"/>
      <c r="RQ108" s="214"/>
      <c r="RR108" s="214"/>
      <c r="RS108" s="214"/>
      <c r="RT108" s="214"/>
      <c r="RU108" s="214"/>
      <c r="RV108" s="214"/>
      <c r="RW108" s="214"/>
      <c r="RX108" s="214"/>
      <c r="RY108" s="214"/>
      <c r="RZ108" s="214"/>
      <c r="SA108" s="214"/>
      <c r="SB108" s="214"/>
      <c r="SC108" s="214"/>
      <c r="SD108" s="214"/>
      <c r="SE108" s="214"/>
      <c r="SF108" s="214"/>
      <c r="SG108" s="214"/>
      <c r="SH108" s="214"/>
      <c r="SI108" s="214"/>
      <c r="SJ108" s="214"/>
      <c r="SK108" s="214"/>
      <c r="SL108" s="214"/>
      <c r="SM108" s="214"/>
      <c r="SN108" s="214"/>
      <c r="SO108" s="214"/>
      <c r="SP108" s="214"/>
      <c r="SQ108" s="214"/>
      <c r="SR108" s="214"/>
      <c r="SS108" s="214"/>
      <c r="ST108" s="214"/>
      <c r="SU108" s="214"/>
      <c r="SV108" s="214"/>
      <c r="SW108" s="214"/>
      <c r="SX108" s="214"/>
      <c r="SY108" s="214"/>
      <c r="SZ108" s="214"/>
      <c r="TA108" s="214"/>
      <c r="TB108" s="214"/>
      <c r="TC108" s="214"/>
      <c r="TD108" s="214"/>
      <c r="TE108" s="214"/>
      <c r="TF108" s="214"/>
      <c r="TG108" s="214"/>
      <c r="TH108" s="214"/>
    </row>
    <row r="109" spans="1:528" ht="15" customHeight="1" thickBot="1" x14ac:dyDescent="0.3">
      <c r="A109" s="214"/>
      <c r="B109" s="213"/>
      <c r="C109" s="25" t="s">
        <v>78</v>
      </c>
      <c r="D109" s="33"/>
      <c r="E109" s="34"/>
      <c r="F109" s="34"/>
      <c r="G109" s="34"/>
      <c r="H109" s="164"/>
      <c r="I109" s="35"/>
      <c r="J109" s="164"/>
      <c r="K109" s="34"/>
      <c r="L109" s="34"/>
      <c r="M109" s="34"/>
      <c r="N109" s="414"/>
      <c r="O109" s="415"/>
      <c r="P109" s="416"/>
      <c r="Q109" s="178"/>
      <c r="R109" s="233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4"/>
      <c r="CL109" s="214"/>
      <c r="CM109" s="214"/>
      <c r="CN109" s="214"/>
      <c r="CO109" s="214"/>
      <c r="CP109" s="214"/>
      <c r="CQ109" s="214"/>
      <c r="CR109" s="214"/>
      <c r="CS109" s="214"/>
      <c r="CT109" s="214"/>
      <c r="CU109" s="214"/>
      <c r="CV109" s="214"/>
      <c r="CW109" s="214"/>
      <c r="CX109" s="214"/>
      <c r="CY109" s="214"/>
      <c r="CZ109" s="214"/>
      <c r="DA109" s="214"/>
      <c r="DB109" s="214"/>
      <c r="DC109" s="214"/>
      <c r="DD109" s="214"/>
      <c r="DE109" s="214"/>
      <c r="DF109" s="214"/>
      <c r="DG109" s="214"/>
      <c r="DH109" s="214"/>
      <c r="DI109" s="214"/>
      <c r="DJ109" s="214"/>
      <c r="DK109" s="214"/>
      <c r="DL109" s="214"/>
      <c r="DM109" s="214"/>
      <c r="DN109" s="214"/>
      <c r="DO109" s="214"/>
      <c r="DP109" s="214"/>
      <c r="DQ109" s="214"/>
      <c r="DR109" s="214"/>
      <c r="DS109" s="214"/>
      <c r="DT109" s="214"/>
      <c r="DU109" s="214"/>
      <c r="DV109" s="214"/>
      <c r="DW109" s="214"/>
      <c r="DX109" s="214"/>
      <c r="DY109" s="214"/>
      <c r="DZ109" s="214"/>
      <c r="EA109" s="214"/>
      <c r="EB109" s="214"/>
      <c r="EC109" s="214"/>
      <c r="ED109" s="214"/>
      <c r="EE109" s="214"/>
      <c r="EF109" s="214"/>
      <c r="EG109" s="214"/>
      <c r="EH109" s="214"/>
      <c r="EI109" s="214"/>
      <c r="EJ109" s="214"/>
      <c r="EK109" s="214"/>
      <c r="EL109" s="214"/>
      <c r="EM109" s="214"/>
      <c r="EN109" s="214"/>
      <c r="EO109" s="214"/>
      <c r="EP109" s="214"/>
      <c r="EQ109" s="214"/>
      <c r="ER109" s="214"/>
      <c r="ES109" s="214"/>
      <c r="ET109" s="214"/>
      <c r="EU109" s="214"/>
      <c r="EV109" s="214"/>
      <c r="EW109" s="214"/>
      <c r="EX109" s="214"/>
      <c r="EY109" s="214"/>
      <c r="EZ109" s="214"/>
      <c r="FA109" s="214"/>
      <c r="FB109" s="214"/>
      <c r="FC109" s="214"/>
      <c r="FD109" s="214"/>
      <c r="FE109" s="214"/>
      <c r="FF109" s="214"/>
      <c r="FG109" s="214"/>
      <c r="FH109" s="214"/>
      <c r="FI109" s="214"/>
      <c r="FJ109" s="214"/>
      <c r="FK109" s="214"/>
      <c r="FL109" s="214"/>
      <c r="FM109" s="214"/>
      <c r="FN109" s="214"/>
      <c r="FO109" s="214"/>
      <c r="FP109" s="214"/>
      <c r="FQ109" s="214"/>
      <c r="FR109" s="214"/>
      <c r="FS109" s="214"/>
      <c r="FT109" s="214"/>
      <c r="FU109" s="214"/>
      <c r="FV109" s="214"/>
      <c r="FW109" s="214"/>
      <c r="FX109" s="214"/>
      <c r="FY109" s="214"/>
      <c r="FZ109" s="214"/>
      <c r="GA109" s="214"/>
      <c r="GB109" s="214"/>
      <c r="GC109" s="214"/>
      <c r="GD109" s="214"/>
      <c r="GE109" s="214"/>
      <c r="GF109" s="214"/>
      <c r="GG109" s="214"/>
      <c r="GH109" s="214"/>
      <c r="GI109" s="214"/>
      <c r="GJ109" s="214"/>
      <c r="GK109" s="214"/>
      <c r="GL109" s="214"/>
      <c r="GM109" s="214"/>
      <c r="GN109" s="214"/>
      <c r="GO109" s="214"/>
      <c r="GP109" s="214"/>
      <c r="GQ109" s="214"/>
      <c r="GR109" s="214"/>
      <c r="GS109" s="214"/>
      <c r="GT109" s="214"/>
      <c r="GU109" s="214"/>
      <c r="GV109" s="214"/>
      <c r="GW109" s="214"/>
      <c r="GX109" s="214"/>
      <c r="GY109" s="214"/>
      <c r="GZ109" s="214"/>
      <c r="HA109" s="214"/>
      <c r="HB109" s="214"/>
      <c r="HC109" s="214"/>
      <c r="HD109" s="214"/>
      <c r="HE109" s="214"/>
      <c r="HF109" s="214"/>
      <c r="HG109" s="214"/>
      <c r="HH109" s="214"/>
      <c r="HI109" s="214"/>
      <c r="HJ109" s="214"/>
      <c r="HK109" s="214"/>
      <c r="HL109" s="214"/>
      <c r="HM109" s="214"/>
      <c r="HN109" s="214"/>
      <c r="HO109" s="214"/>
      <c r="HP109" s="214"/>
      <c r="HQ109" s="214"/>
      <c r="HR109" s="214"/>
      <c r="HS109" s="214"/>
      <c r="HT109" s="214"/>
      <c r="HU109" s="214"/>
      <c r="HV109" s="214"/>
      <c r="HW109" s="214"/>
      <c r="HX109" s="214"/>
      <c r="HY109" s="214"/>
      <c r="HZ109" s="214"/>
      <c r="IA109" s="214"/>
      <c r="IB109" s="214"/>
      <c r="IC109" s="214"/>
      <c r="ID109" s="214"/>
      <c r="IE109" s="214"/>
      <c r="IF109" s="214"/>
      <c r="IG109" s="214"/>
      <c r="IH109" s="214"/>
      <c r="II109" s="214"/>
      <c r="IJ109" s="214"/>
      <c r="IK109" s="214"/>
      <c r="IL109" s="214"/>
      <c r="IM109" s="214"/>
      <c r="IN109" s="214"/>
      <c r="IO109" s="214"/>
      <c r="IP109" s="214"/>
      <c r="IQ109" s="214"/>
      <c r="IR109" s="214"/>
      <c r="IS109" s="214"/>
      <c r="IT109" s="214"/>
      <c r="IU109" s="214"/>
      <c r="IV109" s="214"/>
      <c r="IW109" s="214"/>
      <c r="IX109" s="214"/>
      <c r="IY109" s="214"/>
      <c r="IZ109" s="214"/>
      <c r="JA109" s="214"/>
      <c r="JB109" s="214"/>
      <c r="JC109" s="214"/>
      <c r="JD109" s="214"/>
      <c r="JE109" s="214"/>
      <c r="JF109" s="214"/>
      <c r="JG109" s="214"/>
      <c r="JH109" s="214"/>
      <c r="JI109" s="214"/>
      <c r="JJ109" s="214"/>
      <c r="JK109" s="214"/>
      <c r="JL109" s="214"/>
      <c r="JM109" s="214"/>
      <c r="JN109" s="214"/>
      <c r="JO109" s="214"/>
      <c r="JP109" s="214"/>
      <c r="JQ109" s="214"/>
      <c r="JR109" s="214"/>
      <c r="JS109" s="214"/>
      <c r="JT109" s="214"/>
      <c r="JU109" s="214"/>
      <c r="JV109" s="214"/>
      <c r="JW109" s="214"/>
      <c r="JX109" s="214"/>
      <c r="JY109" s="214"/>
      <c r="JZ109" s="214"/>
      <c r="KA109" s="214"/>
      <c r="KB109" s="214"/>
      <c r="KC109" s="214"/>
      <c r="KD109" s="214"/>
      <c r="KE109" s="214"/>
      <c r="KF109" s="214"/>
      <c r="KG109" s="214"/>
      <c r="KH109" s="214"/>
      <c r="KI109" s="214"/>
      <c r="KJ109" s="214"/>
      <c r="KK109" s="214"/>
      <c r="KL109" s="214"/>
      <c r="KM109" s="214"/>
      <c r="KN109" s="214"/>
      <c r="KO109" s="214"/>
      <c r="KP109" s="214"/>
      <c r="KQ109" s="214"/>
      <c r="KR109" s="214"/>
      <c r="KS109" s="214"/>
      <c r="KT109" s="214"/>
      <c r="KU109" s="214"/>
      <c r="KV109" s="214"/>
      <c r="KW109" s="214"/>
      <c r="KX109" s="214"/>
      <c r="KY109" s="214"/>
      <c r="KZ109" s="214"/>
      <c r="LA109" s="214"/>
      <c r="LB109" s="214"/>
      <c r="LC109" s="214"/>
      <c r="LD109" s="214"/>
      <c r="LE109" s="214"/>
      <c r="LF109" s="214"/>
      <c r="LG109" s="214"/>
      <c r="LH109" s="214"/>
      <c r="LI109" s="214"/>
      <c r="LJ109" s="214"/>
      <c r="LK109" s="214"/>
      <c r="LL109" s="214"/>
      <c r="LM109" s="214"/>
      <c r="LN109" s="214"/>
      <c r="LO109" s="214"/>
      <c r="LP109" s="214"/>
      <c r="LQ109" s="214"/>
      <c r="LR109" s="214"/>
      <c r="LS109" s="214"/>
      <c r="LT109" s="214"/>
      <c r="LU109" s="214"/>
      <c r="LV109" s="214"/>
      <c r="LW109" s="214"/>
      <c r="LX109" s="214"/>
      <c r="LY109" s="214"/>
      <c r="LZ109" s="214"/>
      <c r="MA109" s="214"/>
      <c r="MB109" s="214"/>
      <c r="MC109" s="214"/>
      <c r="MD109" s="214"/>
      <c r="ME109" s="214"/>
      <c r="MF109" s="214"/>
      <c r="MG109" s="214"/>
      <c r="MH109" s="214"/>
      <c r="MI109" s="214"/>
      <c r="MJ109" s="214"/>
      <c r="MK109" s="214"/>
      <c r="ML109" s="214"/>
      <c r="MM109" s="214"/>
      <c r="MN109" s="214"/>
      <c r="MO109" s="214"/>
      <c r="MP109" s="214"/>
      <c r="MQ109" s="214"/>
      <c r="MR109" s="214"/>
      <c r="MS109" s="214"/>
      <c r="MT109" s="214"/>
      <c r="MU109" s="214"/>
      <c r="MV109" s="214"/>
      <c r="MW109" s="214"/>
      <c r="MX109" s="214"/>
      <c r="MY109" s="214"/>
      <c r="MZ109" s="214"/>
      <c r="NA109" s="214"/>
      <c r="NB109" s="214"/>
      <c r="NC109" s="214"/>
      <c r="ND109" s="214"/>
      <c r="NE109" s="214"/>
      <c r="NF109" s="214"/>
      <c r="NG109" s="214"/>
      <c r="NH109" s="214"/>
      <c r="NI109" s="214"/>
      <c r="NJ109" s="214"/>
      <c r="NK109" s="214"/>
      <c r="NL109" s="214"/>
      <c r="NM109" s="214"/>
      <c r="NN109" s="214"/>
      <c r="NO109" s="214"/>
      <c r="NP109" s="214"/>
      <c r="NQ109" s="214"/>
      <c r="NR109" s="214"/>
      <c r="NS109" s="214"/>
      <c r="NT109" s="214"/>
      <c r="NU109" s="214"/>
      <c r="NV109" s="214"/>
      <c r="NW109" s="214"/>
      <c r="NX109" s="214"/>
      <c r="NY109" s="214"/>
      <c r="NZ109" s="214"/>
      <c r="OA109" s="214"/>
      <c r="OB109" s="214"/>
      <c r="OC109" s="214"/>
      <c r="OD109" s="214"/>
      <c r="OE109" s="214"/>
      <c r="OF109" s="214"/>
      <c r="OG109" s="214"/>
      <c r="OH109" s="214"/>
      <c r="OI109" s="214"/>
      <c r="OJ109" s="214"/>
      <c r="OK109" s="214"/>
      <c r="OL109" s="214"/>
      <c r="OM109" s="214"/>
      <c r="ON109" s="214"/>
      <c r="OO109" s="214"/>
      <c r="OP109" s="214"/>
      <c r="OQ109" s="214"/>
      <c r="OR109" s="214"/>
      <c r="OS109" s="214"/>
      <c r="OT109" s="214"/>
      <c r="OU109" s="214"/>
      <c r="OV109" s="214"/>
      <c r="OW109" s="214"/>
      <c r="OX109" s="214"/>
      <c r="OY109" s="214"/>
      <c r="OZ109" s="214"/>
      <c r="PA109" s="214"/>
      <c r="PB109" s="214"/>
      <c r="PC109" s="214"/>
      <c r="PD109" s="214"/>
      <c r="PE109" s="214"/>
      <c r="PF109" s="214"/>
      <c r="PG109" s="214"/>
      <c r="PH109" s="214"/>
      <c r="PI109" s="214"/>
      <c r="PJ109" s="214"/>
      <c r="PK109" s="214"/>
      <c r="PL109" s="214"/>
      <c r="PM109" s="214"/>
      <c r="PN109" s="214"/>
      <c r="PO109" s="214"/>
      <c r="PP109" s="214"/>
      <c r="PQ109" s="214"/>
      <c r="PR109" s="214"/>
      <c r="PS109" s="214"/>
      <c r="PT109" s="214"/>
      <c r="PU109" s="214"/>
      <c r="PV109" s="214"/>
      <c r="PW109" s="214"/>
      <c r="PX109" s="214"/>
      <c r="PY109" s="214"/>
      <c r="PZ109" s="214"/>
      <c r="QA109" s="214"/>
      <c r="QB109" s="214"/>
      <c r="QC109" s="214"/>
      <c r="QD109" s="214"/>
      <c r="QE109" s="214"/>
      <c r="QF109" s="214"/>
      <c r="QG109" s="214"/>
      <c r="QH109" s="214"/>
      <c r="QI109" s="214"/>
      <c r="QJ109" s="214"/>
      <c r="QK109" s="214"/>
      <c r="QL109" s="214"/>
      <c r="QM109" s="214"/>
      <c r="QN109" s="214"/>
      <c r="QO109" s="214"/>
      <c r="QP109" s="214"/>
      <c r="QQ109" s="214"/>
      <c r="QR109" s="214"/>
      <c r="QS109" s="214"/>
      <c r="QT109" s="214"/>
      <c r="QU109" s="214"/>
      <c r="QV109" s="214"/>
      <c r="QW109" s="214"/>
      <c r="QX109" s="214"/>
      <c r="QY109" s="214"/>
      <c r="QZ109" s="214"/>
      <c r="RA109" s="214"/>
      <c r="RB109" s="214"/>
      <c r="RC109" s="214"/>
      <c r="RD109" s="214"/>
      <c r="RE109" s="214"/>
      <c r="RF109" s="214"/>
      <c r="RG109" s="214"/>
      <c r="RH109" s="214"/>
      <c r="RI109" s="214"/>
      <c r="RJ109" s="214"/>
      <c r="RK109" s="214"/>
      <c r="RL109" s="214"/>
      <c r="RM109" s="214"/>
      <c r="RN109" s="214"/>
      <c r="RO109" s="214"/>
      <c r="RP109" s="214"/>
      <c r="RQ109" s="214"/>
      <c r="RR109" s="214"/>
      <c r="RS109" s="214"/>
      <c r="RT109" s="214"/>
      <c r="RU109" s="214"/>
      <c r="RV109" s="214"/>
      <c r="RW109" s="214"/>
      <c r="RX109" s="214"/>
      <c r="RY109" s="214"/>
      <c r="RZ109" s="214"/>
      <c r="SA109" s="214"/>
      <c r="SB109" s="214"/>
      <c r="SC109" s="214"/>
      <c r="SD109" s="214"/>
      <c r="SE109" s="214"/>
      <c r="SF109" s="214"/>
      <c r="SG109" s="214"/>
      <c r="SH109" s="214"/>
      <c r="SI109" s="214"/>
      <c r="SJ109" s="214"/>
      <c r="SK109" s="214"/>
      <c r="SL109" s="214"/>
      <c r="SM109" s="214"/>
      <c r="SN109" s="214"/>
      <c r="SO109" s="214"/>
      <c r="SP109" s="214"/>
      <c r="SQ109" s="214"/>
      <c r="SR109" s="214"/>
      <c r="SS109" s="214"/>
      <c r="ST109" s="214"/>
      <c r="SU109" s="214"/>
      <c r="SV109" s="214"/>
      <c r="SW109" s="214"/>
      <c r="SX109" s="214"/>
      <c r="SY109" s="214"/>
      <c r="SZ109" s="214"/>
      <c r="TA109" s="214"/>
      <c r="TB109" s="214"/>
      <c r="TC109" s="214"/>
      <c r="TD109" s="214"/>
      <c r="TE109" s="214"/>
      <c r="TF109" s="214"/>
      <c r="TG109" s="214"/>
      <c r="TH109" s="214"/>
    </row>
    <row r="110" spans="1:528" ht="15" customHeight="1" x14ac:dyDescent="0.2">
      <c r="A110" s="214"/>
      <c r="B110" s="213"/>
      <c r="C110" s="367" t="s">
        <v>79</v>
      </c>
      <c r="D110" s="26" t="s">
        <v>35</v>
      </c>
      <c r="E110" s="9"/>
      <c r="F110" s="9"/>
      <c r="G110" s="9"/>
      <c r="H110" s="100">
        <f>SUMIF(E110:G110,"&gt;0")</f>
        <v>0</v>
      </c>
      <c r="I110" s="21">
        <f>COUNTIF(E110:G110,"a")</f>
        <v>0</v>
      </c>
      <c r="J110" s="100"/>
      <c r="K110" s="129"/>
      <c r="L110" s="129"/>
      <c r="M110" s="129"/>
      <c r="N110" s="10"/>
      <c r="O110" s="11"/>
      <c r="P110" s="12"/>
      <c r="Q110" s="239" t="s">
        <v>80</v>
      </c>
      <c r="R110" s="233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4"/>
      <c r="CR110" s="214"/>
      <c r="CS110" s="214"/>
      <c r="CT110" s="214"/>
      <c r="CU110" s="214"/>
      <c r="CV110" s="214"/>
      <c r="CW110" s="214"/>
      <c r="CX110" s="214"/>
      <c r="CY110" s="214"/>
      <c r="CZ110" s="214"/>
      <c r="DA110" s="214"/>
      <c r="DB110" s="214"/>
      <c r="DC110" s="214"/>
      <c r="DD110" s="214"/>
      <c r="DE110" s="214"/>
      <c r="DF110" s="214"/>
      <c r="DG110" s="214"/>
      <c r="DH110" s="214"/>
      <c r="DI110" s="214"/>
      <c r="DJ110" s="214"/>
      <c r="DK110" s="214"/>
      <c r="DL110" s="214"/>
      <c r="DM110" s="214"/>
      <c r="DN110" s="214"/>
      <c r="DO110" s="214"/>
      <c r="DP110" s="214"/>
      <c r="DQ110" s="214"/>
      <c r="DR110" s="214"/>
      <c r="DS110" s="214"/>
      <c r="DT110" s="214"/>
      <c r="DU110" s="214"/>
      <c r="DV110" s="214"/>
      <c r="DW110" s="214"/>
      <c r="DX110" s="214"/>
      <c r="DY110" s="214"/>
      <c r="DZ110" s="214"/>
      <c r="EA110" s="214"/>
      <c r="EB110" s="214"/>
      <c r="EC110" s="214"/>
      <c r="ED110" s="214"/>
      <c r="EE110" s="214"/>
      <c r="EF110" s="214"/>
      <c r="EG110" s="214"/>
      <c r="EH110" s="214"/>
      <c r="EI110" s="214"/>
      <c r="EJ110" s="214"/>
      <c r="EK110" s="214"/>
      <c r="EL110" s="214"/>
      <c r="EM110" s="214"/>
      <c r="EN110" s="214"/>
      <c r="EO110" s="214"/>
      <c r="EP110" s="214"/>
      <c r="EQ110" s="214"/>
      <c r="ER110" s="214"/>
      <c r="ES110" s="214"/>
      <c r="ET110" s="214"/>
      <c r="EU110" s="214"/>
      <c r="EV110" s="214"/>
      <c r="EW110" s="214"/>
      <c r="EX110" s="214"/>
      <c r="EY110" s="214"/>
      <c r="EZ110" s="214"/>
      <c r="FA110" s="214"/>
      <c r="FB110" s="214"/>
      <c r="FC110" s="214"/>
      <c r="FD110" s="214"/>
      <c r="FE110" s="214"/>
      <c r="FF110" s="214"/>
      <c r="FG110" s="214"/>
      <c r="FH110" s="214"/>
      <c r="FI110" s="214"/>
      <c r="FJ110" s="214"/>
      <c r="FK110" s="214"/>
      <c r="FL110" s="214"/>
      <c r="FM110" s="214"/>
      <c r="FN110" s="214"/>
      <c r="FO110" s="214"/>
      <c r="FP110" s="214"/>
      <c r="FQ110" s="214"/>
      <c r="FR110" s="214"/>
      <c r="FS110" s="214"/>
      <c r="FT110" s="214"/>
      <c r="FU110" s="214"/>
      <c r="FV110" s="214"/>
      <c r="FW110" s="214"/>
      <c r="FX110" s="214"/>
      <c r="FY110" s="214"/>
      <c r="FZ110" s="214"/>
      <c r="GA110" s="214"/>
      <c r="GB110" s="214"/>
      <c r="GC110" s="214"/>
      <c r="GD110" s="214"/>
      <c r="GE110" s="214"/>
      <c r="GF110" s="214"/>
      <c r="GG110" s="214"/>
      <c r="GH110" s="214"/>
      <c r="GI110" s="214"/>
      <c r="GJ110" s="214"/>
      <c r="GK110" s="214"/>
      <c r="GL110" s="214"/>
      <c r="GM110" s="214"/>
      <c r="GN110" s="214"/>
      <c r="GO110" s="214"/>
      <c r="GP110" s="214"/>
      <c r="GQ110" s="214"/>
      <c r="GR110" s="214"/>
      <c r="GS110" s="214"/>
      <c r="GT110" s="214"/>
      <c r="GU110" s="214"/>
      <c r="GV110" s="214"/>
      <c r="GW110" s="214"/>
      <c r="GX110" s="214"/>
      <c r="GY110" s="214"/>
      <c r="GZ110" s="214"/>
      <c r="HA110" s="214"/>
      <c r="HB110" s="214"/>
      <c r="HC110" s="214"/>
      <c r="HD110" s="214"/>
      <c r="HE110" s="214"/>
      <c r="HF110" s="214"/>
      <c r="HG110" s="214"/>
      <c r="HH110" s="214"/>
      <c r="HI110" s="214"/>
      <c r="HJ110" s="214"/>
      <c r="HK110" s="214"/>
      <c r="HL110" s="214"/>
      <c r="HM110" s="214"/>
      <c r="HN110" s="214"/>
      <c r="HO110" s="214"/>
      <c r="HP110" s="214"/>
      <c r="HQ110" s="214"/>
      <c r="HR110" s="214"/>
      <c r="HS110" s="214"/>
      <c r="HT110" s="214"/>
      <c r="HU110" s="214"/>
      <c r="HV110" s="214"/>
      <c r="HW110" s="214"/>
      <c r="HX110" s="214"/>
      <c r="HY110" s="214"/>
      <c r="HZ110" s="214"/>
      <c r="IA110" s="214"/>
      <c r="IB110" s="214"/>
      <c r="IC110" s="214"/>
      <c r="ID110" s="214"/>
      <c r="IE110" s="214"/>
      <c r="IF110" s="214"/>
      <c r="IG110" s="214"/>
      <c r="IH110" s="214"/>
      <c r="II110" s="214"/>
      <c r="IJ110" s="214"/>
      <c r="IK110" s="214"/>
      <c r="IL110" s="214"/>
      <c r="IM110" s="214"/>
      <c r="IN110" s="214"/>
      <c r="IO110" s="214"/>
      <c r="IP110" s="214"/>
      <c r="IQ110" s="214"/>
      <c r="IR110" s="214"/>
      <c r="IS110" s="214"/>
      <c r="IT110" s="214"/>
      <c r="IU110" s="214"/>
      <c r="IV110" s="214"/>
      <c r="IW110" s="214"/>
      <c r="IX110" s="214"/>
      <c r="IY110" s="214"/>
      <c r="IZ110" s="214"/>
      <c r="JA110" s="214"/>
      <c r="JB110" s="214"/>
      <c r="JC110" s="214"/>
      <c r="JD110" s="214"/>
      <c r="JE110" s="214"/>
      <c r="JF110" s="214"/>
      <c r="JG110" s="214"/>
      <c r="JH110" s="214"/>
      <c r="JI110" s="214"/>
      <c r="JJ110" s="214"/>
      <c r="JK110" s="214"/>
      <c r="JL110" s="214"/>
      <c r="JM110" s="214"/>
      <c r="JN110" s="214"/>
      <c r="JO110" s="214"/>
      <c r="JP110" s="214"/>
      <c r="JQ110" s="214"/>
      <c r="JR110" s="214"/>
      <c r="JS110" s="214"/>
      <c r="JT110" s="214"/>
      <c r="JU110" s="214"/>
      <c r="JV110" s="214"/>
      <c r="JW110" s="214"/>
      <c r="JX110" s="214"/>
      <c r="JY110" s="214"/>
      <c r="JZ110" s="214"/>
      <c r="KA110" s="214"/>
      <c r="KB110" s="214"/>
      <c r="KC110" s="214"/>
      <c r="KD110" s="214"/>
      <c r="KE110" s="214"/>
      <c r="KF110" s="214"/>
      <c r="KG110" s="214"/>
      <c r="KH110" s="214"/>
      <c r="KI110" s="214"/>
      <c r="KJ110" s="214"/>
      <c r="KK110" s="214"/>
      <c r="KL110" s="214"/>
      <c r="KM110" s="214"/>
      <c r="KN110" s="214"/>
      <c r="KO110" s="214"/>
      <c r="KP110" s="214"/>
      <c r="KQ110" s="214"/>
      <c r="KR110" s="214"/>
      <c r="KS110" s="214"/>
      <c r="KT110" s="214"/>
      <c r="KU110" s="214"/>
      <c r="KV110" s="214"/>
      <c r="KW110" s="214"/>
      <c r="KX110" s="214"/>
      <c r="KY110" s="214"/>
      <c r="KZ110" s="214"/>
      <c r="LA110" s="214"/>
      <c r="LB110" s="214"/>
      <c r="LC110" s="214"/>
      <c r="LD110" s="214"/>
      <c r="LE110" s="214"/>
      <c r="LF110" s="214"/>
      <c r="LG110" s="214"/>
      <c r="LH110" s="214"/>
      <c r="LI110" s="214"/>
      <c r="LJ110" s="214"/>
      <c r="LK110" s="214"/>
      <c r="LL110" s="214"/>
      <c r="LM110" s="214"/>
      <c r="LN110" s="214"/>
      <c r="LO110" s="214"/>
      <c r="LP110" s="214"/>
      <c r="LQ110" s="214"/>
      <c r="LR110" s="214"/>
      <c r="LS110" s="214"/>
      <c r="LT110" s="214"/>
      <c r="LU110" s="214"/>
      <c r="LV110" s="214"/>
      <c r="LW110" s="214"/>
      <c r="LX110" s="214"/>
      <c r="LY110" s="214"/>
      <c r="LZ110" s="214"/>
      <c r="MA110" s="214"/>
      <c r="MB110" s="214"/>
      <c r="MC110" s="214"/>
      <c r="MD110" s="214"/>
      <c r="ME110" s="214"/>
      <c r="MF110" s="214"/>
      <c r="MG110" s="214"/>
      <c r="MH110" s="214"/>
      <c r="MI110" s="214"/>
      <c r="MJ110" s="214"/>
      <c r="MK110" s="214"/>
      <c r="ML110" s="214"/>
      <c r="MM110" s="214"/>
      <c r="MN110" s="214"/>
      <c r="MO110" s="214"/>
      <c r="MP110" s="214"/>
      <c r="MQ110" s="214"/>
      <c r="MR110" s="214"/>
      <c r="MS110" s="214"/>
      <c r="MT110" s="214"/>
      <c r="MU110" s="214"/>
      <c r="MV110" s="214"/>
      <c r="MW110" s="214"/>
      <c r="MX110" s="214"/>
      <c r="MY110" s="214"/>
      <c r="MZ110" s="214"/>
      <c r="NA110" s="214"/>
      <c r="NB110" s="214"/>
      <c r="NC110" s="214"/>
      <c r="ND110" s="214"/>
      <c r="NE110" s="214"/>
      <c r="NF110" s="214"/>
      <c r="NG110" s="214"/>
      <c r="NH110" s="214"/>
      <c r="NI110" s="214"/>
      <c r="NJ110" s="214"/>
      <c r="NK110" s="214"/>
      <c r="NL110" s="214"/>
      <c r="NM110" s="214"/>
      <c r="NN110" s="214"/>
      <c r="NO110" s="214"/>
      <c r="NP110" s="214"/>
      <c r="NQ110" s="214"/>
      <c r="NR110" s="214"/>
      <c r="NS110" s="214"/>
      <c r="NT110" s="214"/>
      <c r="NU110" s="214"/>
      <c r="NV110" s="214"/>
      <c r="NW110" s="214"/>
      <c r="NX110" s="214"/>
      <c r="NY110" s="214"/>
      <c r="NZ110" s="214"/>
      <c r="OA110" s="214"/>
      <c r="OB110" s="214"/>
      <c r="OC110" s="214"/>
      <c r="OD110" s="214"/>
      <c r="OE110" s="214"/>
      <c r="OF110" s="214"/>
      <c r="OG110" s="214"/>
      <c r="OH110" s="214"/>
      <c r="OI110" s="214"/>
      <c r="OJ110" s="214"/>
      <c r="OK110" s="214"/>
      <c r="OL110" s="214"/>
      <c r="OM110" s="214"/>
      <c r="ON110" s="214"/>
      <c r="OO110" s="214"/>
      <c r="OP110" s="214"/>
      <c r="OQ110" s="214"/>
      <c r="OR110" s="214"/>
      <c r="OS110" s="214"/>
      <c r="OT110" s="214"/>
      <c r="OU110" s="214"/>
      <c r="OV110" s="214"/>
      <c r="OW110" s="214"/>
      <c r="OX110" s="214"/>
      <c r="OY110" s="214"/>
      <c r="OZ110" s="214"/>
      <c r="PA110" s="214"/>
      <c r="PB110" s="214"/>
      <c r="PC110" s="214"/>
      <c r="PD110" s="214"/>
      <c r="PE110" s="214"/>
      <c r="PF110" s="214"/>
      <c r="PG110" s="214"/>
      <c r="PH110" s="214"/>
      <c r="PI110" s="214"/>
      <c r="PJ110" s="214"/>
      <c r="PK110" s="214"/>
      <c r="PL110" s="214"/>
      <c r="PM110" s="214"/>
      <c r="PN110" s="214"/>
      <c r="PO110" s="214"/>
      <c r="PP110" s="214"/>
      <c r="PQ110" s="214"/>
      <c r="PR110" s="214"/>
      <c r="PS110" s="214"/>
      <c r="PT110" s="214"/>
      <c r="PU110" s="214"/>
      <c r="PV110" s="214"/>
      <c r="PW110" s="214"/>
      <c r="PX110" s="214"/>
      <c r="PY110" s="214"/>
      <c r="PZ110" s="214"/>
      <c r="QA110" s="214"/>
      <c r="QB110" s="214"/>
      <c r="QC110" s="214"/>
      <c r="QD110" s="214"/>
      <c r="QE110" s="214"/>
      <c r="QF110" s="214"/>
      <c r="QG110" s="214"/>
      <c r="QH110" s="214"/>
      <c r="QI110" s="214"/>
      <c r="QJ110" s="214"/>
      <c r="QK110" s="214"/>
      <c r="QL110" s="214"/>
      <c r="QM110" s="214"/>
      <c r="QN110" s="214"/>
      <c r="QO110" s="214"/>
      <c r="QP110" s="214"/>
      <c r="QQ110" s="214"/>
      <c r="QR110" s="214"/>
      <c r="QS110" s="214"/>
      <c r="QT110" s="214"/>
      <c r="QU110" s="214"/>
      <c r="QV110" s="214"/>
      <c r="QW110" s="214"/>
      <c r="QX110" s="214"/>
      <c r="QY110" s="214"/>
      <c r="QZ110" s="214"/>
      <c r="RA110" s="214"/>
      <c r="RB110" s="214"/>
      <c r="RC110" s="214"/>
      <c r="RD110" s="214"/>
      <c r="RE110" s="214"/>
      <c r="RF110" s="214"/>
      <c r="RG110" s="214"/>
      <c r="RH110" s="214"/>
      <c r="RI110" s="214"/>
      <c r="RJ110" s="214"/>
      <c r="RK110" s="214"/>
      <c r="RL110" s="214"/>
      <c r="RM110" s="214"/>
      <c r="RN110" s="214"/>
      <c r="RO110" s="214"/>
      <c r="RP110" s="214"/>
      <c r="RQ110" s="214"/>
      <c r="RR110" s="214"/>
      <c r="RS110" s="214"/>
      <c r="RT110" s="214"/>
      <c r="RU110" s="214"/>
      <c r="RV110" s="214"/>
      <c r="RW110" s="214"/>
      <c r="RX110" s="214"/>
      <c r="RY110" s="214"/>
      <c r="RZ110" s="214"/>
      <c r="SA110" s="214"/>
      <c r="SB110" s="214"/>
      <c r="SC110" s="214"/>
      <c r="SD110" s="214"/>
      <c r="SE110" s="214"/>
      <c r="SF110" s="214"/>
      <c r="SG110" s="214"/>
      <c r="SH110" s="214"/>
      <c r="SI110" s="214"/>
      <c r="SJ110" s="214"/>
      <c r="SK110" s="214"/>
      <c r="SL110" s="214"/>
      <c r="SM110" s="214"/>
      <c r="SN110" s="214"/>
      <c r="SO110" s="214"/>
      <c r="SP110" s="214"/>
      <c r="SQ110" s="214"/>
      <c r="SR110" s="214"/>
      <c r="SS110" s="214"/>
      <c r="ST110" s="214"/>
      <c r="SU110" s="214"/>
      <c r="SV110" s="214"/>
      <c r="SW110" s="214"/>
      <c r="SX110" s="214"/>
      <c r="SY110" s="214"/>
      <c r="SZ110" s="214"/>
      <c r="TA110" s="214"/>
      <c r="TB110" s="214"/>
      <c r="TC110" s="214"/>
      <c r="TD110" s="214"/>
      <c r="TE110" s="214"/>
      <c r="TF110" s="214"/>
      <c r="TG110" s="214"/>
      <c r="TH110" s="214"/>
    </row>
    <row r="111" spans="1:528" ht="15" customHeight="1" thickBot="1" x14ac:dyDescent="0.25">
      <c r="A111" s="214"/>
      <c r="B111" s="213"/>
      <c r="C111" s="368"/>
      <c r="D111" s="17"/>
      <c r="E111" s="32"/>
      <c r="F111" s="32"/>
      <c r="G111" s="32"/>
      <c r="H111" s="99"/>
      <c r="I111" s="134"/>
      <c r="J111" s="101"/>
      <c r="K111" s="73"/>
      <c r="L111" s="73"/>
      <c r="M111" s="73"/>
      <c r="N111" s="14"/>
      <c r="O111" s="15"/>
      <c r="P111" s="16"/>
      <c r="Q111" s="240" t="s">
        <v>81</v>
      </c>
      <c r="R111" s="233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14"/>
      <c r="CZ111" s="214"/>
      <c r="DA111" s="214"/>
      <c r="DB111" s="214"/>
      <c r="DC111" s="214"/>
      <c r="DD111" s="214"/>
      <c r="DE111" s="214"/>
      <c r="DF111" s="214"/>
      <c r="DG111" s="214"/>
      <c r="DH111" s="214"/>
      <c r="DI111" s="214"/>
      <c r="DJ111" s="214"/>
      <c r="DK111" s="214"/>
      <c r="DL111" s="214"/>
      <c r="DM111" s="214"/>
      <c r="DN111" s="214"/>
      <c r="DO111" s="214"/>
      <c r="DP111" s="214"/>
      <c r="DQ111" s="214"/>
      <c r="DR111" s="214"/>
      <c r="DS111" s="214"/>
      <c r="DT111" s="214"/>
      <c r="DU111" s="214"/>
      <c r="DV111" s="214"/>
      <c r="DW111" s="214"/>
      <c r="DX111" s="214"/>
      <c r="DY111" s="214"/>
      <c r="DZ111" s="214"/>
      <c r="EA111" s="214"/>
      <c r="EB111" s="214"/>
      <c r="EC111" s="214"/>
      <c r="ED111" s="214"/>
      <c r="EE111" s="214"/>
      <c r="EF111" s="214"/>
      <c r="EG111" s="214"/>
      <c r="EH111" s="214"/>
      <c r="EI111" s="214"/>
      <c r="EJ111" s="214"/>
      <c r="EK111" s="214"/>
      <c r="EL111" s="214"/>
      <c r="EM111" s="214"/>
      <c r="EN111" s="214"/>
      <c r="EO111" s="214"/>
      <c r="EP111" s="214"/>
      <c r="EQ111" s="214"/>
      <c r="ER111" s="214"/>
      <c r="ES111" s="214"/>
      <c r="ET111" s="214"/>
      <c r="EU111" s="214"/>
      <c r="EV111" s="214"/>
      <c r="EW111" s="214"/>
      <c r="EX111" s="214"/>
      <c r="EY111" s="214"/>
      <c r="EZ111" s="214"/>
      <c r="FA111" s="214"/>
      <c r="FB111" s="214"/>
      <c r="FC111" s="214"/>
      <c r="FD111" s="214"/>
      <c r="FE111" s="214"/>
      <c r="FF111" s="214"/>
      <c r="FG111" s="214"/>
      <c r="FH111" s="214"/>
      <c r="FI111" s="214"/>
      <c r="FJ111" s="214"/>
      <c r="FK111" s="214"/>
      <c r="FL111" s="214"/>
      <c r="FM111" s="214"/>
      <c r="FN111" s="214"/>
      <c r="FO111" s="214"/>
      <c r="FP111" s="214"/>
      <c r="FQ111" s="214"/>
      <c r="FR111" s="214"/>
      <c r="FS111" s="214"/>
      <c r="FT111" s="214"/>
      <c r="FU111" s="214"/>
      <c r="FV111" s="214"/>
      <c r="FW111" s="214"/>
      <c r="FX111" s="214"/>
      <c r="FY111" s="214"/>
      <c r="FZ111" s="214"/>
      <c r="GA111" s="214"/>
      <c r="GB111" s="214"/>
      <c r="GC111" s="214"/>
      <c r="GD111" s="214"/>
      <c r="GE111" s="214"/>
      <c r="GF111" s="214"/>
      <c r="GG111" s="214"/>
      <c r="GH111" s="214"/>
      <c r="GI111" s="214"/>
      <c r="GJ111" s="214"/>
      <c r="GK111" s="214"/>
      <c r="GL111" s="214"/>
      <c r="GM111" s="214"/>
      <c r="GN111" s="214"/>
      <c r="GO111" s="214"/>
      <c r="GP111" s="214"/>
      <c r="GQ111" s="214"/>
      <c r="GR111" s="214"/>
      <c r="GS111" s="214"/>
      <c r="GT111" s="214"/>
      <c r="GU111" s="214"/>
      <c r="GV111" s="214"/>
      <c r="GW111" s="214"/>
      <c r="GX111" s="214"/>
      <c r="GY111" s="214"/>
      <c r="GZ111" s="214"/>
      <c r="HA111" s="214"/>
      <c r="HB111" s="214"/>
      <c r="HC111" s="214"/>
      <c r="HD111" s="214"/>
      <c r="HE111" s="214"/>
      <c r="HF111" s="214"/>
      <c r="HG111" s="214"/>
      <c r="HH111" s="214"/>
      <c r="HI111" s="214"/>
      <c r="HJ111" s="214"/>
      <c r="HK111" s="214"/>
      <c r="HL111" s="214"/>
      <c r="HM111" s="214"/>
      <c r="HN111" s="214"/>
      <c r="HO111" s="214"/>
      <c r="HP111" s="214"/>
      <c r="HQ111" s="214"/>
      <c r="HR111" s="214"/>
      <c r="HS111" s="214"/>
      <c r="HT111" s="214"/>
      <c r="HU111" s="214"/>
      <c r="HV111" s="214"/>
      <c r="HW111" s="214"/>
      <c r="HX111" s="214"/>
      <c r="HY111" s="214"/>
      <c r="HZ111" s="214"/>
      <c r="IA111" s="214"/>
      <c r="IB111" s="214"/>
      <c r="IC111" s="214"/>
      <c r="ID111" s="214"/>
      <c r="IE111" s="214"/>
      <c r="IF111" s="214"/>
      <c r="IG111" s="214"/>
      <c r="IH111" s="214"/>
      <c r="II111" s="214"/>
      <c r="IJ111" s="214"/>
      <c r="IK111" s="214"/>
      <c r="IL111" s="214"/>
      <c r="IM111" s="214"/>
      <c r="IN111" s="214"/>
      <c r="IO111" s="214"/>
      <c r="IP111" s="214"/>
      <c r="IQ111" s="214"/>
      <c r="IR111" s="214"/>
      <c r="IS111" s="214"/>
      <c r="IT111" s="214"/>
      <c r="IU111" s="214"/>
      <c r="IV111" s="214"/>
      <c r="IW111" s="214"/>
      <c r="IX111" s="214"/>
      <c r="IY111" s="214"/>
      <c r="IZ111" s="214"/>
      <c r="JA111" s="214"/>
      <c r="JB111" s="214"/>
      <c r="JC111" s="214"/>
      <c r="JD111" s="214"/>
      <c r="JE111" s="214"/>
      <c r="JF111" s="214"/>
      <c r="JG111" s="214"/>
      <c r="JH111" s="214"/>
      <c r="JI111" s="214"/>
      <c r="JJ111" s="214"/>
      <c r="JK111" s="214"/>
      <c r="JL111" s="214"/>
      <c r="JM111" s="214"/>
      <c r="JN111" s="214"/>
      <c r="JO111" s="214"/>
      <c r="JP111" s="214"/>
      <c r="JQ111" s="214"/>
      <c r="JR111" s="214"/>
      <c r="JS111" s="214"/>
      <c r="JT111" s="214"/>
      <c r="JU111" s="214"/>
      <c r="JV111" s="214"/>
      <c r="JW111" s="214"/>
      <c r="JX111" s="214"/>
      <c r="JY111" s="214"/>
      <c r="JZ111" s="214"/>
      <c r="KA111" s="214"/>
      <c r="KB111" s="214"/>
      <c r="KC111" s="214"/>
      <c r="KD111" s="214"/>
      <c r="KE111" s="214"/>
      <c r="KF111" s="214"/>
      <c r="KG111" s="214"/>
      <c r="KH111" s="214"/>
      <c r="KI111" s="214"/>
      <c r="KJ111" s="214"/>
      <c r="KK111" s="214"/>
      <c r="KL111" s="214"/>
      <c r="KM111" s="214"/>
      <c r="KN111" s="214"/>
      <c r="KO111" s="214"/>
      <c r="KP111" s="214"/>
      <c r="KQ111" s="214"/>
      <c r="KR111" s="214"/>
      <c r="KS111" s="214"/>
      <c r="KT111" s="214"/>
      <c r="KU111" s="214"/>
      <c r="KV111" s="214"/>
      <c r="KW111" s="214"/>
      <c r="KX111" s="214"/>
      <c r="KY111" s="214"/>
      <c r="KZ111" s="214"/>
      <c r="LA111" s="214"/>
      <c r="LB111" s="214"/>
      <c r="LC111" s="214"/>
      <c r="LD111" s="214"/>
      <c r="LE111" s="214"/>
      <c r="LF111" s="214"/>
      <c r="LG111" s="214"/>
      <c r="LH111" s="214"/>
      <c r="LI111" s="214"/>
      <c r="LJ111" s="214"/>
      <c r="LK111" s="214"/>
      <c r="LL111" s="214"/>
      <c r="LM111" s="214"/>
      <c r="LN111" s="214"/>
      <c r="LO111" s="214"/>
      <c r="LP111" s="214"/>
      <c r="LQ111" s="214"/>
      <c r="LR111" s="214"/>
      <c r="LS111" s="214"/>
      <c r="LT111" s="214"/>
      <c r="LU111" s="214"/>
      <c r="LV111" s="214"/>
      <c r="LW111" s="214"/>
      <c r="LX111" s="214"/>
      <c r="LY111" s="214"/>
      <c r="LZ111" s="214"/>
      <c r="MA111" s="214"/>
      <c r="MB111" s="214"/>
      <c r="MC111" s="214"/>
      <c r="MD111" s="214"/>
      <c r="ME111" s="214"/>
      <c r="MF111" s="214"/>
      <c r="MG111" s="214"/>
      <c r="MH111" s="214"/>
      <c r="MI111" s="214"/>
      <c r="MJ111" s="214"/>
      <c r="MK111" s="214"/>
      <c r="ML111" s="214"/>
      <c r="MM111" s="214"/>
      <c r="MN111" s="214"/>
      <c r="MO111" s="214"/>
      <c r="MP111" s="214"/>
      <c r="MQ111" s="214"/>
      <c r="MR111" s="214"/>
      <c r="MS111" s="214"/>
      <c r="MT111" s="214"/>
      <c r="MU111" s="214"/>
      <c r="MV111" s="214"/>
      <c r="MW111" s="214"/>
      <c r="MX111" s="214"/>
      <c r="MY111" s="214"/>
      <c r="MZ111" s="214"/>
      <c r="NA111" s="214"/>
      <c r="NB111" s="214"/>
      <c r="NC111" s="214"/>
      <c r="ND111" s="214"/>
      <c r="NE111" s="214"/>
      <c r="NF111" s="214"/>
      <c r="NG111" s="214"/>
      <c r="NH111" s="214"/>
      <c r="NI111" s="214"/>
      <c r="NJ111" s="214"/>
      <c r="NK111" s="214"/>
      <c r="NL111" s="214"/>
      <c r="NM111" s="214"/>
      <c r="NN111" s="214"/>
      <c r="NO111" s="214"/>
      <c r="NP111" s="214"/>
      <c r="NQ111" s="214"/>
      <c r="NR111" s="214"/>
      <c r="NS111" s="214"/>
      <c r="NT111" s="214"/>
      <c r="NU111" s="214"/>
      <c r="NV111" s="214"/>
      <c r="NW111" s="214"/>
      <c r="NX111" s="214"/>
      <c r="NY111" s="214"/>
      <c r="NZ111" s="214"/>
      <c r="OA111" s="214"/>
      <c r="OB111" s="214"/>
      <c r="OC111" s="214"/>
      <c r="OD111" s="214"/>
      <c r="OE111" s="214"/>
      <c r="OF111" s="214"/>
      <c r="OG111" s="214"/>
      <c r="OH111" s="214"/>
      <c r="OI111" s="214"/>
      <c r="OJ111" s="214"/>
      <c r="OK111" s="214"/>
      <c r="OL111" s="214"/>
      <c r="OM111" s="214"/>
      <c r="ON111" s="214"/>
      <c r="OO111" s="214"/>
      <c r="OP111" s="214"/>
      <c r="OQ111" s="214"/>
      <c r="OR111" s="214"/>
      <c r="OS111" s="214"/>
      <c r="OT111" s="214"/>
      <c r="OU111" s="214"/>
      <c r="OV111" s="214"/>
      <c r="OW111" s="214"/>
      <c r="OX111" s="214"/>
      <c r="OY111" s="214"/>
      <c r="OZ111" s="214"/>
      <c r="PA111" s="214"/>
      <c r="PB111" s="214"/>
      <c r="PC111" s="214"/>
      <c r="PD111" s="214"/>
      <c r="PE111" s="214"/>
      <c r="PF111" s="214"/>
      <c r="PG111" s="214"/>
      <c r="PH111" s="214"/>
      <c r="PI111" s="214"/>
      <c r="PJ111" s="214"/>
      <c r="PK111" s="214"/>
      <c r="PL111" s="214"/>
      <c r="PM111" s="214"/>
      <c r="PN111" s="214"/>
      <c r="PO111" s="214"/>
      <c r="PP111" s="214"/>
      <c r="PQ111" s="214"/>
      <c r="PR111" s="214"/>
      <c r="PS111" s="214"/>
      <c r="PT111" s="214"/>
      <c r="PU111" s="214"/>
      <c r="PV111" s="214"/>
      <c r="PW111" s="214"/>
      <c r="PX111" s="214"/>
      <c r="PY111" s="214"/>
      <c r="PZ111" s="214"/>
      <c r="QA111" s="214"/>
      <c r="QB111" s="214"/>
      <c r="QC111" s="214"/>
      <c r="QD111" s="214"/>
      <c r="QE111" s="214"/>
      <c r="QF111" s="214"/>
      <c r="QG111" s="214"/>
      <c r="QH111" s="214"/>
      <c r="QI111" s="214"/>
      <c r="QJ111" s="214"/>
      <c r="QK111" s="214"/>
      <c r="QL111" s="214"/>
      <c r="QM111" s="214"/>
      <c r="QN111" s="214"/>
      <c r="QO111" s="214"/>
      <c r="QP111" s="214"/>
      <c r="QQ111" s="214"/>
      <c r="QR111" s="214"/>
      <c r="QS111" s="214"/>
      <c r="QT111" s="214"/>
      <c r="QU111" s="214"/>
      <c r="QV111" s="214"/>
      <c r="QW111" s="214"/>
      <c r="QX111" s="214"/>
      <c r="QY111" s="214"/>
      <c r="QZ111" s="214"/>
      <c r="RA111" s="214"/>
      <c r="RB111" s="214"/>
      <c r="RC111" s="214"/>
      <c r="RD111" s="214"/>
      <c r="RE111" s="214"/>
      <c r="RF111" s="214"/>
      <c r="RG111" s="214"/>
      <c r="RH111" s="214"/>
      <c r="RI111" s="214"/>
      <c r="RJ111" s="214"/>
      <c r="RK111" s="214"/>
      <c r="RL111" s="214"/>
      <c r="RM111" s="214"/>
      <c r="RN111" s="214"/>
      <c r="RO111" s="214"/>
      <c r="RP111" s="214"/>
      <c r="RQ111" s="214"/>
      <c r="RR111" s="214"/>
      <c r="RS111" s="214"/>
      <c r="RT111" s="214"/>
      <c r="RU111" s="214"/>
      <c r="RV111" s="214"/>
      <c r="RW111" s="214"/>
      <c r="RX111" s="214"/>
      <c r="RY111" s="214"/>
      <c r="RZ111" s="214"/>
      <c r="SA111" s="214"/>
      <c r="SB111" s="214"/>
      <c r="SC111" s="214"/>
      <c r="SD111" s="214"/>
      <c r="SE111" s="214"/>
      <c r="SF111" s="214"/>
      <c r="SG111" s="214"/>
      <c r="SH111" s="214"/>
      <c r="SI111" s="214"/>
      <c r="SJ111" s="214"/>
      <c r="SK111" s="214"/>
      <c r="SL111" s="214"/>
      <c r="SM111" s="214"/>
      <c r="SN111" s="214"/>
      <c r="SO111" s="214"/>
      <c r="SP111" s="214"/>
      <c r="SQ111" s="214"/>
      <c r="SR111" s="214"/>
      <c r="SS111" s="214"/>
      <c r="ST111" s="214"/>
      <c r="SU111" s="214"/>
      <c r="SV111" s="214"/>
      <c r="SW111" s="214"/>
      <c r="SX111" s="214"/>
      <c r="SY111" s="214"/>
      <c r="SZ111" s="214"/>
      <c r="TA111" s="214"/>
      <c r="TB111" s="214"/>
      <c r="TC111" s="214"/>
      <c r="TD111" s="214"/>
      <c r="TE111" s="214"/>
      <c r="TF111" s="214"/>
      <c r="TG111" s="214"/>
      <c r="TH111" s="214"/>
    </row>
    <row r="112" spans="1:528" ht="15" customHeight="1" x14ac:dyDescent="0.2">
      <c r="A112" s="214"/>
      <c r="B112" s="213"/>
      <c r="C112" s="368"/>
      <c r="D112" s="26" t="s">
        <v>38</v>
      </c>
      <c r="E112" s="27"/>
      <c r="F112" s="9"/>
      <c r="G112" s="9"/>
      <c r="H112" s="100">
        <f>SUMIF(E112:G112,"&gt;0")</f>
        <v>0</v>
      </c>
      <c r="I112" s="21">
        <f>COUNTIF(E112:G112,"a")</f>
        <v>0</v>
      </c>
      <c r="J112" s="100"/>
      <c r="K112" s="129"/>
      <c r="L112" s="129"/>
      <c r="M112" s="129"/>
      <c r="N112" s="10"/>
      <c r="O112" s="11"/>
      <c r="P112" s="12"/>
      <c r="Q112" s="239" t="s">
        <v>82</v>
      </c>
      <c r="R112" s="233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  <c r="BI112" s="214"/>
      <c r="BJ112" s="214"/>
      <c r="BK112" s="214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4"/>
      <c r="BV112" s="214"/>
      <c r="BW112" s="214"/>
      <c r="BX112" s="214"/>
      <c r="BY112" s="214"/>
      <c r="BZ112" s="214"/>
      <c r="CA112" s="214"/>
      <c r="CB112" s="214"/>
      <c r="CC112" s="214"/>
      <c r="CD112" s="214"/>
      <c r="CE112" s="214"/>
      <c r="CF112" s="214"/>
      <c r="CG112" s="214"/>
      <c r="CH112" s="214"/>
      <c r="CI112" s="214"/>
      <c r="CJ112" s="214"/>
      <c r="CK112" s="214"/>
      <c r="CL112" s="214"/>
      <c r="CM112" s="214"/>
      <c r="CN112" s="214"/>
      <c r="CO112" s="214"/>
      <c r="CP112" s="214"/>
      <c r="CQ112" s="214"/>
      <c r="CR112" s="214"/>
      <c r="CS112" s="214"/>
      <c r="CT112" s="214"/>
      <c r="CU112" s="214"/>
      <c r="CV112" s="214"/>
      <c r="CW112" s="214"/>
      <c r="CX112" s="214"/>
      <c r="CY112" s="214"/>
      <c r="CZ112" s="214"/>
      <c r="DA112" s="214"/>
      <c r="DB112" s="214"/>
      <c r="DC112" s="214"/>
      <c r="DD112" s="214"/>
      <c r="DE112" s="214"/>
      <c r="DF112" s="214"/>
      <c r="DG112" s="214"/>
      <c r="DH112" s="214"/>
      <c r="DI112" s="214"/>
      <c r="DJ112" s="214"/>
      <c r="DK112" s="214"/>
      <c r="DL112" s="214"/>
      <c r="DM112" s="214"/>
      <c r="DN112" s="214"/>
      <c r="DO112" s="214"/>
      <c r="DP112" s="214"/>
      <c r="DQ112" s="214"/>
      <c r="DR112" s="214"/>
      <c r="DS112" s="214"/>
      <c r="DT112" s="214"/>
      <c r="DU112" s="214"/>
      <c r="DV112" s="214"/>
      <c r="DW112" s="214"/>
      <c r="DX112" s="214"/>
      <c r="DY112" s="214"/>
      <c r="DZ112" s="214"/>
      <c r="EA112" s="214"/>
      <c r="EB112" s="214"/>
      <c r="EC112" s="214"/>
      <c r="ED112" s="214"/>
      <c r="EE112" s="214"/>
      <c r="EF112" s="214"/>
      <c r="EG112" s="214"/>
      <c r="EH112" s="214"/>
      <c r="EI112" s="214"/>
      <c r="EJ112" s="214"/>
      <c r="EK112" s="214"/>
      <c r="EL112" s="214"/>
      <c r="EM112" s="214"/>
      <c r="EN112" s="214"/>
      <c r="EO112" s="214"/>
      <c r="EP112" s="214"/>
      <c r="EQ112" s="214"/>
      <c r="ER112" s="214"/>
      <c r="ES112" s="214"/>
      <c r="ET112" s="214"/>
      <c r="EU112" s="214"/>
      <c r="EV112" s="214"/>
      <c r="EW112" s="214"/>
      <c r="EX112" s="214"/>
      <c r="EY112" s="214"/>
      <c r="EZ112" s="214"/>
      <c r="FA112" s="214"/>
      <c r="FB112" s="214"/>
      <c r="FC112" s="214"/>
      <c r="FD112" s="214"/>
      <c r="FE112" s="214"/>
      <c r="FF112" s="214"/>
      <c r="FG112" s="214"/>
      <c r="FH112" s="214"/>
      <c r="FI112" s="214"/>
      <c r="FJ112" s="214"/>
      <c r="FK112" s="214"/>
      <c r="FL112" s="214"/>
      <c r="FM112" s="214"/>
      <c r="FN112" s="214"/>
      <c r="FO112" s="214"/>
      <c r="FP112" s="214"/>
      <c r="FQ112" s="214"/>
      <c r="FR112" s="214"/>
      <c r="FS112" s="214"/>
      <c r="FT112" s="214"/>
      <c r="FU112" s="214"/>
      <c r="FV112" s="214"/>
      <c r="FW112" s="214"/>
      <c r="FX112" s="214"/>
      <c r="FY112" s="214"/>
      <c r="FZ112" s="214"/>
      <c r="GA112" s="214"/>
      <c r="GB112" s="214"/>
      <c r="GC112" s="214"/>
      <c r="GD112" s="214"/>
      <c r="GE112" s="214"/>
      <c r="GF112" s="214"/>
      <c r="GG112" s="214"/>
      <c r="GH112" s="214"/>
      <c r="GI112" s="214"/>
      <c r="GJ112" s="214"/>
      <c r="GK112" s="214"/>
      <c r="GL112" s="214"/>
      <c r="GM112" s="214"/>
      <c r="GN112" s="214"/>
      <c r="GO112" s="214"/>
      <c r="GP112" s="214"/>
      <c r="GQ112" s="214"/>
      <c r="GR112" s="214"/>
      <c r="GS112" s="214"/>
      <c r="GT112" s="214"/>
      <c r="GU112" s="214"/>
      <c r="GV112" s="214"/>
      <c r="GW112" s="214"/>
      <c r="GX112" s="214"/>
      <c r="GY112" s="214"/>
      <c r="GZ112" s="214"/>
      <c r="HA112" s="214"/>
      <c r="HB112" s="214"/>
      <c r="HC112" s="214"/>
      <c r="HD112" s="214"/>
      <c r="HE112" s="214"/>
      <c r="HF112" s="214"/>
      <c r="HG112" s="214"/>
      <c r="HH112" s="214"/>
      <c r="HI112" s="214"/>
      <c r="HJ112" s="214"/>
      <c r="HK112" s="214"/>
      <c r="HL112" s="214"/>
      <c r="HM112" s="214"/>
      <c r="HN112" s="214"/>
      <c r="HO112" s="214"/>
      <c r="HP112" s="214"/>
      <c r="HQ112" s="214"/>
      <c r="HR112" s="214"/>
      <c r="HS112" s="214"/>
      <c r="HT112" s="214"/>
      <c r="HU112" s="214"/>
      <c r="HV112" s="214"/>
      <c r="HW112" s="214"/>
      <c r="HX112" s="214"/>
      <c r="HY112" s="214"/>
      <c r="HZ112" s="214"/>
      <c r="IA112" s="214"/>
      <c r="IB112" s="214"/>
      <c r="IC112" s="214"/>
      <c r="ID112" s="214"/>
      <c r="IE112" s="214"/>
      <c r="IF112" s="214"/>
      <c r="IG112" s="214"/>
      <c r="IH112" s="214"/>
      <c r="II112" s="214"/>
      <c r="IJ112" s="214"/>
      <c r="IK112" s="214"/>
      <c r="IL112" s="214"/>
      <c r="IM112" s="214"/>
      <c r="IN112" s="214"/>
      <c r="IO112" s="214"/>
      <c r="IP112" s="214"/>
      <c r="IQ112" s="214"/>
      <c r="IR112" s="214"/>
      <c r="IS112" s="214"/>
      <c r="IT112" s="214"/>
      <c r="IU112" s="214"/>
      <c r="IV112" s="214"/>
      <c r="IW112" s="214"/>
      <c r="IX112" s="214"/>
      <c r="IY112" s="214"/>
      <c r="IZ112" s="214"/>
      <c r="JA112" s="214"/>
      <c r="JB112" s="214"/>
      <c r="JC112" s="214"/>
      <c r="JD112" s="214"/>
      <c r="JE112" s="214"/>
      <c r="JF112" s="214"/>
      <c r="JG112" s="214"/>
      <c r="JH112" s="214"/>
      <c r="JI112" s="214"/>
      <c r="JJ112" s="214"/>
      <c r="JK112" s="214"/>
      <c r="JL112" s="214"/>
      <c r="JM112" s="214"/>
      <c r="JN112" s="214"/>
      <c r="JO112" s="214"/>
      <c r="JP112" s="214"/>
      <c r="JQ112" s="214"/>
      <c r="JR112" s="214"/>
      <c r="JS112" s="214"/>
      <c r="JT112" s="214"/>
      <c r="JU112" s="214"/>
      <c r="JV112" s="214"/>
      <c r="JW112" s="214"/>
      <c r="JX112" s="214"/>
      <c r="JY112" s="214"/>
      <c r="JZ112" s="214"/>
      <c r="KA112" s="214"/>
      <c r="KB112" s="214"/>
      <c r="KC112" s="214"/>
      <c r="KD112" s="214"/>
      <c r="KE112" s="214"/>
      <c r="KF112" s="214"/>
      <c r="KG112" s="214"/>
      <c r="KH112" s="214"/>
      <c r="KI112" s="214"/>
      <c r="KJ112" s="214"/>
      <c r="KK112" s="214"/>
      <c r="KL112" s="214"/>
      <c r="KM112" s="214"/>
      <c r="KN112" s="214"/>
      <c r="KO112" s="214"/>
      <c r="KP112" s="214"/>
      <c r="KQ112" s="214"/>
      <c r="KR112" s="214"/>
      <c r="KS112" s="214"/>
      <c r="KT112" s="214"/>
      <c r="KU112" s="214"/>
      <c r="KV112" s="214"/>
      <c r="KW112" s="214"/>
      <c r="KX112" s="214"/>
      <c r="KY112" s="214"/>
      <c r="KZ112" s="214"/>
      <c r="LA112" s="214"/>
      <c r="LB112" s="214"/>
      <c r="LC112" s="214"/>
      <c r="LD112" s="214"/>
      <c r="LE112" s="214"/>
      <c r="LF112" s="214"/>
      <c r="LG112" s="214"/>
      <c r="LH112" s="214"/>
      <c r="LI112" s="214"/>
      <c r="LJ112" s="214"/>
      <c r="LK112" s="214"/>
      <c r="LL112" s="214"/>
      <c r="LM112" s="214"/>
      <c r="LN112" s="214"/>
      <c r="LO112" s="214"/>
      <c r="LP112" s="214"/>
      <c r="LQ112" s="214"/>
      <c r="LR112" s="214"/>
      <c r="LS112" s="214"/>
      <c r="LT112" s="214"/>
      <c r="LU112" s="214"/>
      <c r="LV112" s="214"/>
      <c r="LW112" s="214"/>
      <c r="LX112" s="214"/>
      <c r="LY112" s="214"/>
      <c r="LZ112" s="214"/>
      <c r="MA112" s="214"/>
      <c r="MB112" s="214"/>
      <c r="MC112" s="214"/>
      <c r="MD112" s="214"/>
      <c r="ME112" s="214"/>
      <c r="MF112" s="214"/>
      <c r="MG112" s="214"/>
      <c r="MH112" s="214"/>
      <c r="MI112" s="214"/>
      <c r="MJ112" s="214"/>
      <c r="MK112" s="214"/>
      <c r="ML112" s="214"/>
      <c r="MM112" s="214"/>
      <c r="MN112" s="214"/>
      <c r="MO112" s="214"/>
      <c r="MP112" s="214"/>
      <c r="MQ112" s="214"/>
      <c r="MR112" s="214"/>
      <c r="MS112" s="214"/>
      <c r="MT112" s="214"/>
      <c r="MU112" s="214"/>
      <c r="MV112" s="214"/>
      <c r="MW112" s="214"/>
      <c r="MX112" s="214"/>
      <c r="MY112" s="214"/>
      <c r="MZ112" s="214"/>
      <c r="NA112" s="214"/>
      <c r="NB112" s="214"/>
      <c r="NC112" s="214"/>
      <c r="ND112" s="214"/>
      <c r="NE112" s="214"/>
      <c r="NF112" s="214"/>
      <c r="NG112" s="214"/>
      <c r="NH112" s="214"/>
      <c r="NI112" s="214"/>
      <c r="NJ112" s="214"/>
      <c r="NK112" s="214"/>
      <c r="NL112" s="214"/>
      <c r="NM112" s="214"/>
      <c r="NN112" s="214"/>
      <c r="NO112" s="214"/>
      <c r="NP112" s="214"/>
      <c r="NQ112" s="214"/>
      <c r="NR112" s="214"/>
      <c r="NS112" s="214"/>
      <c r="NT112" s="214"/>
      <c r="NU112" s="214"/>
      <c r="NV112" s="214"/>
      <c r="NW112" s="214"/>
      <c r="NX112" s="214"/>
      <c r="NY112" s="214"/>
      <c r="NZ112" s="214"/>
      <c r="OA112" s="214"/>
      <c r="OB112" s="214"/>
      <c r="OC112" s="214"/>
      <c r="OD112" s="214"/>
      <c r="OE112" s="214"/>
      <c r="OF112" s="214"/>
      <c r="OG112" s="214"/>
      <c r="OH112" s="214"/>
      <c r="OI112" s="214"/>
      <c r="OJ112" s="214"/>
      <c r="OK112" s="214"/>
      <c r="OL112" s="214"/>
      <c r="OM112" s="214"/>
      <c r="ON112" s="214"/>
      <c r="OO112" s="214"/>
      <c r="OP112" s="214"/>
      <c r="OQ112" s="214"/>
      <c r="OR112" s="214"/>
      <c r="OS112" s="214"/>
      <c r="OT112" s="214"/>
      <c r="OU112" s="214"/>
      <c r="OV112" s="214"/>
      <c r="OW112" s="214"/>
      <c r="OX112" s="214"/>
      <c r="OY112" s="214"/>
      <c r="OZ112" s="214"/>
      <c r="PA112" s="214"/>
      <c r="PB112" s="214"/>
      <c r="PC112" s="214"/>
      <c r="PD112" s="214"/>
      <c r="PE112" s="214"/>
      <c r="PF112" s="214"/>
      <c r="PG112" s="214"/>
      <c r="PH112" s="214"/>
      <c r="PI112" s="214"/>
      <c r="PJ112" s="214"/>
      <c r="PK112" s="214"/>
      <c r="PL112" s="214"/>
      <c r="PM112" s="214"/>
      <c r="PN112" s="214"/>
      <c r="PO112" s="214"/>
      <c r="PP112" s="214"/>
      <c r="PQ112" s="214"/>
      <c r="PR112" s="214"/>
      <c r="PS112" s="214"/>
      <c r="PT112" s="214"/>
      <c r="PU112" s="214"/>
      <c r="PV112" s="214"/>
      <c r="PW112" s="214"/>
      <c r="PX112" s="214"/>
      <c r="PY112" s="214"/>
      <c r="PZ112" s="214"/>
      <c r="QA112" s="214"/>
      <c r="QB112" s="214"/>
      <c r="QC112" s="214"/>
      <c r="QD112" s="214"/>
      <c r="QE112" s="214"/>
      <c r="QF112" s="214"/>
      <c r="QG112" s="214"/>
      <c r="QH112" s="214"/>
      <c r="QI112" s="214"/>
      <c r="QJ112" s="214"/>
      <c r="QK112" s="214"/>
      <c r="QL112" s="214"/>
      <c r="QM112" s="214"/>
      <c r="QN112" s="214"/>
      <c r="QO112" s="214"/>
      <c r="QP112" s="214"/>
      <c r="QQ112" s="214"/>
      <c r="QR112" s="214"/>
      <c r="QS112" s="214"/>
      <c r="QT112" s="214"/>
      <c r="QU112" s="214"/>
      <c r="QV112" s="214"/>
      <c r="QW112" s="214"/>
      <c r="QX112" s="214"/>
      <c r="QY112" s="214"/>
      <c r="QZ112" s="214"/>
      <c r="RA112" s="214"/>
      <c r="RB112" s="214"/>
      <c r="RC112" s="214"/>
      <c r="RD112" s="214"/>
      <c r="RE112" s="214"/>
      <c r="RF112" s="214"/>
      <c r="RG112" s="214"/>
      <c r="RH112" s="214"/>
      <c r="RI112" s="214"/>
      <c r="RJ112" s="214"/>
      <c r="RK112" s="214"/>
      <c r="RL112" s="214"/>
      <c r="RM112" s="214"/>
      <c r="RN112" s="214"/>
      <c r="RO112" s="214"/>
      <c r="RP112" s="214"/>
      <c r="RQ112" s="214"/>
      <c r="RR112" s="214"/>
      <c r="RS112" s="214"/>
      <c r="RT112" s="214"/>
      <c r="RU112" s="214"/>
      <c r="RV112" s="214"/>
      <c r="RW112" s="214"/>
      <c r="RX112" s="214"/>
      <c r="RY112" s="214"/>
      <c r="RZ112" s="214"/>
      <c r="SA112" s="214"/>
      <c r="SB112" s="214"/>
      <c r="SC112" s="214"/>
      <c r="SD112" s="214"/>
      <c r="SE112" s="214"/>
      <c r="SF112" s="214"/>
      <c r="SG112" s="214"/>
      <c r="SH112" s="214"/>
      <c r="SI112" s="214"/>
      <c r="SJ112" s="214"/>
      <c r="SK112" s="214"/>
      <c r="SL112" s="214"/>
      <c r="SM112" s="214"/>
      <c r="SN112" s="214"/>
      <c r="SO112" s="214"/>
      <c r="SP112" s="214"/>
      <c r="SQ112" s="214"/>
      <c r="SR112" s="214"/>
      <c r="SS112" s="214"/>
      <c r="ST112" s="214"/>
      <c r="SU112" s="214"/>
      <c r="SV112" s="214"/>
      <c r="SW112" s="214"/>
      <c r="SX112" s="214"/>
      <c r="SY112" s="214"/>
      <c r="SZ112" s="214"/>
      <c r="TA112" s="214"/>
      <c r="TB112" s="214"/>
      <c r="TC112" s="214"/>
      <c r="TD112" s="214"/>
      <c r="TE112" s="214"/>
      <c r="TF112" s="214"/>
      <c r="TG112" s="214"/>
      <c r="TH112" s="214"/>
    </row>
    <row r="113" spans="1:528" ht="15" customHeight="1" x14ac:dyDescent="0.2">
      <c r="A113" s="214"/>
      <c r="B113" s="213"/>
      <c r="C113" s="368"/>
      <c r="D113" s="36"/>
      <c r="E113" s="37"/>
      <c r="F113" s="37"/>
      <c r="G113" s="37"/>
      <c r="H113" s="104"/>
      <c r="I113" s="134"/>
      <c r="J113" s="101"/>
      <c r="K113" s="73"/>
      <c r="L113" s="73"/>
      <c r="M113" s="73"/>
      <c r="N113" s="14"/>
      <c r="O113" s="15"/>
      <c r="P113" s="16"/>
      <c r="Q113" s="241" t="s">
        <v>83</v>
      </c>
      <c r="R113" s="233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  <c r="BI113" s="214"/>
      <c r="BJ113" s="214"/>
      <c r="BK113" s="214"/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4"/>
      <c r="BV113" s="214"/>
      <c r="BW113" s="214"/>
      <c r="BX113" s="214"/>
      <c r="BY113" s="214"/>
      <c r="BZ113" s="214"/>
      <c r="CA113" s="214"/>
      <c r="CB113" s="214"/>
      <c r="CC113" s="214"/>
      <c r="CD113" s="214"/>
      <c r="CE113" s="214"/>
      <c r="CF113" s="214"/>
      <c r="CG113" s="214"/>
      <c r="CH113" s="214"/>
      <c r="CI113" s="214"/>
      <c r="CJ113" s="214"/>
      <c r="CK113" s="214"/>
      <c r="CL113" s="214"/>
      <c r="CM113" s="214"/>
      <c r="CN113" s="214"/>
      <c r="CO113" s="214"/>
      <c r="CP113" s="214"/>
      <c r="CQ113" s="214"/>
      <c r="CR113" s="214"/>
      <c r="CS113" s="214"/>
      <c r="CT113" s="214"/>
      <c r="CU113" s="214"/>
      <c r="CV113" s="214"/>
      <c r="CW113" s="214"/>
      <c r="CX113" s="214"/>
      <c r="CY113" s="214"/>
      <c r="CZ113" s="214"/>
      <c r="DA113" s="214"/>
      <c r="DB113" s="214"/>
      <c r="DC113" s="214"/>
      <c r="DD113" s="214"/>
      <c r="DE113" s="214"/>
      <c r="DF113" s="214"/>
      <c r="DG113" s="214"/>
      <c r="DH113" s="214"/>
      <c r="DI113" s="214"/>
      <c r="DJ113" s="214"/>
      <c r="DK113" s="214"/>
      <c r="DL113" s="214"/>
      <c r="DM113" s="214"/>
      <c r="DN113" s="214"/>
      <c r="DO113" s="214"/>
      <c r="DP113" s="214"/>
      <c r="DQ113" s="214"/>
      <c r="DR113" s="214"/>
      <c r="DS113" s="214"/>
      <c r="DT113" s="214"/>
      <c r="DU113" s="214"/>
      <c r="DV113" s="214"/>
      <c r="DW113" s="214"/>
      <c r="DX113" s="214"/>
      <c r="DY113" s="214"/>
      <c r="DZ113" s="214"/>
      <c r="EA113" s="214"/>
      <c r="EB113" s="214"/>
      <c r="EC113" s="214"/>
      <c r="ED113" s="214"/>
      <c r="EE113" s="214"/>
      <c r="EF113" s="214"/>
      <c r="EG113" s="214"/>
      <c r="EH113" s="214"/>
      <c r="EI113" s="214"/>
      <c r="EJ113" s="214"/>
      <c r="EK113" s="214"/>
      <c r="EL113" s="214"/>
      <c r="EM113" s="214"/>
      <c r="EN113" s="214"/>
      <c r="EO113" s="214"/>
      <c r="EP113" s="214"/>
      <c r="EQ113" s="214"/>
      <c r="ER113" s="214"/>
      <c r="ES113" s="214"/>
      <c r="ET113" s="214"/>
      <c r="EU113" s="214"/>
      <c r="EV113" s="214"/>
      <c r="EW113" s="214"/>
      <c r="EX113" s="214"/>
      <c r="EY113" s="214"/>
      <c r="EZ113" s="214"/>
      <c r="FA113" s="214"/>
      <c r="FB113" s="214"/>
      <c r="FC113" s="214"/>
      <c r="FD113" s="214"/>
      <c r="FE113" s="214"/>
      <c r="FF113" s="214"/>
      <c r="FG113" s="214"/>
      <c r="FH113" s="214"/>
      <c r="FI113" s="214"/>
      <c r="FJ113" s="214"/>
      <c r="FK113" s="214"/>
      <c r="FL113" s="214"/>
      <c r="FM113" s="214"/>
      <c r="FN113" s="214"/>
      <c r="FO113" s="214"/>
      <c r="FP113" s="214"/>
      <c r="FQ113" s="214"/>
      <c r="FR113" s="214"/>
      <c r="FS113" s="214"/>
      <c r="FT113" s="214"/>
      <c r="FU113" s="214"/>
      <c r="FV113" s="214"/>
      <c r="FW113" s="214"/>
      <c r="FX113" s="214"/>
      <c r="FY113" s="214"/>
      <c r="FZ113" s="214"/>
      <c r="GA113" s="214"/>
      <c r="GB113" s="214"/>
      <c r="GC113" s="214"/>
      <c r="GD113" s="214"/>
      <c r="GE113" s="214"/>
      <c r="GF113" s="214"/>
      <c r="GG113" s="214"/>
      <c r="GH113" s="214"/>
      <c r="GI113" s="214"/>
      <c r="GJ113" s="214"/>
      <c r="GK113" s="214"/>
      <c r="GL113" s="214"/>
      <c r="GM113" s="214"/>
      <c r="GN113" s="214"/>
      <c r="GO113" s="214"/>
      <c r="GP113" s="214"/>
      <c r="GQ113" s="214"/>
      <c r="GR113" s="214"/>
      <c r="GS113" s="214"/>
      <c r="GT113" s="214"/>
      <c r="GU113" s="214"/>
      <c r="GV113" s="214"/>
      <c r="GW113" s="214"/>
      <c r="GX113" s="214"/>
      <c r="GY113" s="214"/>
      <c r="GZ113" s="214"/>
      <c r="HA113" s="214"/>
      <c r="HB113" s="214"/>
      <c r="HC113" s="214"/>
      <c r="HD113" s="214"/>
      <c r="HE113" s="214"/>
      <c r="HF113" s="214"/>
      <c r="HG113" s="214"/>
      <c r="HH113" s="214"/>
      <c r="HI113" s="214"/>
      <c r="HJ113" s="214"/>
      <c r="HK113" s="214"/>
      <c r="HL113" s="214"/>
      <c r="HM113" s="214"/>
      <c r="HN113" s="214"/>
      <c r="HO113" s="214"/>
      <c r="HP113" s="214"/>
      <c r="HQ113" s="214"/>
      <c r="HR113" s="214"/>
      <c r="HS113" s="214"/>
      <c r="HT113" s="214"/>
      <c r="HU113" s="214"/>
      <c r="HV113" s="214"/>
      <c r="HW113" s="214"/>
      <c r="HX113" s="214"/>
      <c r="HY113" s="214"/>
      <c r="HZ113" s="214"/>
      <c r="IA113" s="214"/>
      <c r="IB113" s="214"/>
      <c r="IC113" s="214"/>
      <c r="ID113" s="214"/>
      <c r="IE113" s="214"/>
      <c r="IF113" s="214"/>
      <c r="IG113" s="214"/>
      <c r="IH113" s="214"/>
      <c r="II113" s="214"/>
      <c r="IJ113" s="214"/>
      <c r="IK113" s="214"/>
      <c r="IL113" s="214"/>
      <c r="IM113" s="214"/>
      <c r="IN113" s="214"/>
      <c r="IO113" s="214"/>
      <c r="IP113" s="214"/>
      <c r="IQ113" s="214"/>
      <c r="IR113" s="214"/>
      <c r="IS113" s="214"/>
      <c r="IT113" s="214"/>
      <c r="IU113" s="214"/>
      <c r="IV113" s="214"/>
      <c r="IW113" s="214"/>
      <c r="IX113" s="214"/>
      <c r="IY113" s="214"/>
      <c r="IZ113" s="214"/>
      <c r="JA113" s="214"/>
      <c r="JB113" s="214"/>
      <c r="JC113" s="214"/>
      <c r="JD113" s="214"/>
      <c r="JE113" s="214"/>
      <c r="JF113" s="214"/>
      <c r="JG113" s="214"/>
      <c r="JH113" s="214"/>
      <c r="JI113" s="214"/>
      <c r="JJ113" s="214"/>
      <c r="JK113" s="214"/>
      <c r="JL113" s="214"/>
      <c r="JM113" s="214"/>
      <c r="JN113" s="214"/>
      <c r="JO113" s="214"/>
      <c r="JP113" s="214"/>
      <c r="JQ113" s="214"/>
      <c r="JR113" s="214"/>
      <c r="JS113" s="214"/>
      <c r="JT113" s="214"/>
      <c r="JU113" s="214"/>
      <c r="JV113" s="214"/>
      <c r="JW113" s="214"/>
      <c r="JX113" s="214"/>
      <c r="JY113" s="214"/>
      <c r="JZ113" s="214"/>
      <c r="KA113" s="214"/>
      <c r="KB113" s="214"/>
      <c r="KC113" s="214"/>
      <c r="KD113" s="214"/>
      <c r="KE113" s="214"/>
      <c r="KF113" s="214"/>
      <c r="KG113" s="214"/>
      <c r="KH113" s="214"/>
      <c r="KI113" s="214"/>
      <c r="KJ113" s="214"/>
      <c r="KK113" s="214"/>
      <c r="KL113" s="214"/>
      <c r="KM113" s="214"/>
      <c r="KN113" s="214"/>
      <c r="KO113" s="214"/>
      <c r="KP113" s="214"/>
      <c r="KQ113" s="214"/>
      <c r="KR113" s="214"/>
      <c r="KS113" s="214"/>
      <c r="KT113" s="214"/>
      <c r="KU113" s="214"/>
      <c r="KV113" s="214"/>
      <c r="KW113" s="214"/>
      <c r="KX113" s="214"/>
      <c r="KY113" s="214"/>
      <c r="KZ113" s="214"/>
      <c r="LA113" s="214"/>
      <c r="LB113" s="214"/>
      <c r="LC113" s="214"/>
      <c r="LD113" s="214"/>
      <c r="LE113" s="214"/>
      <c r="LF113" s="214"/>
      <c r="LG113" s="214"/>
      <c r="LH113" s="214"/>
      <c r="LI113" s="214"/>
      <c r="LJ113" s="214"/>
      <c r="LK113" s="214"/>
      <c r="LL113" s="214"/>
      <c r="LM113" s="214"/>
      <c r="LN113" s="214"/>
      <c r="LO113" s="214"/>
      <c r="LP113" s="214"/>
      <c r="LQ113" s="214"/>
      <c r="LR113" s="214"/>
      <c r="LS113" s="214"/>
      <c r="LT113" s="214"/>
      <c r="LU113" s="214"/>
      <c r="LV113" s="214"/>
      <c r="LW113" s="214"/>
      <c r="LX113" s="214"/>
      <c r="LY113" s="214"/>
      <c r="LZ113" s="214"/>
      <c r="MA113" s="214"/>
      <c r="MB113" s="214"/>
      <c r="MC113" s="214"/>
      <c r="MD113" s="214"/>
      <c r="ME113" s="214"/>
      <c r="MF113" s="214"/>
      <c r="MG113" s="214"/>
      <c r="MH113" s="214"/>
      <c r="MI113" s="214"/>
      <c r="MJ113" s="214"/>
      <c r="MK113" s="214"/>
      <c r="ML113" s="214"/>
      <c r="MM113" s="214"/>
      <c r="MN113" s="214"/>
      <c r="MO113" s="214"/>
      <c r="MP113" s="214"/>
      <c r="MQ113" s="214"/>
      <c r="MR113" s="214"/>
      <c r="MS113" s="214"/>
      <c r="MT113" s="214"/>
      <c r="MU113" s="214"/>
      <c r="MV113" s="214"/>
      <c r="MW113" s="214"/>
      <c r="MX113" s="214"/>
      <c r="MY113" s="214"/>
      <c r="MZ113" s="214"/>
      <c r="NA113" s="214"/>
      <c r="NB113" s="214"/>
      <c r="NC113" s="214"/>
      <c r="ND113" s="214"/>
      <c r="NE113" s="214"/>
      <c r="NF113" s="214"/>
      <c r="NG113" s="214"/>
      <c r="NH113" s="214"/>
      <c r="NI113" s="214"/>
      <c r="NJ113" s="214"/>
      <c r="NK113" s="214"/>
      <c r="NL113" s="214"/>
      <c r="NM113" s="214"/>
      <c r="NN113" s="214"/>
      <c r="NO113" s="214"/>
      <c r="NP113" s="214"/>
      <c r="NQ113" s="214"/>
      <c r="NR113" s="214"/>
      <c r="NS113" s="214"/>
      <c r="NT113" s="214"/>
      <c r="NU113" s="214"/>
      <c r="NV113" s="214"/>
      <c r="NW113" s="214"/>
      <c r="NX113" s="214"/>
      <c r="NY113" s="214"/>
      <c r="NZ113" s="214"/>
      <c r="OA113" s="214"/>
      <c r="OB113" s="214"/>
      <c r="OC113" s="214"/>
      <c r="OD113" s="214"/>
      <c r="OE113" s="214"/>
      <c r="OF113" s="214"/>
      <c r="OG113" s="214"/>
      <c r="OH113" s="214"/>
      <c r="OI113" s="214"/>
      <c r="OJ113" s="214"/>
      <c r="OK113" s="214"/>
      <c r="OL113" s="214"/>
      <c r="OM113" s="214"/>
      <c r="ON113" s="214"/>
      <c r="OO113" s="214"/>
      <c r="OP113" s="214"/>
      <c r="OQ113" s="214"/>
      <c r="OR113" s="214"/>
      <c r="OS113" s="214"/>
      <c r="OT113" s="214"/>
      <c r="OU113" s="214"/>
      <c r="OV113" s="214"/>
      <c r="OW113" s="214"/>
      <c r="OX113" s="214"/>
      <c r="OY113" s="214"/>
      <c r="OZ113" s="214"/>
      <c r="PA113" s="214"/>
      <c r="PB113" s="214"/>
      <c r="PC113" s="214"/>
      <c r="PD113" s="214"/>
      <c r="PE113" s="214"/>
      <c r="PF113" s="214"/>
      <c r="PG113" s="214"/>
      <c r="PH113" s="214"/>
      <c r="PI113" s="214"/>
      <c r="PJ113" s="214"/>
      <c r="PK113" s="214"/>
      <c r="PL113" s="214"/>
      <c r="PM113" s="214"/>
      <c r="PN113" s="214"/>
      <c r="PO113" s="214"/>
      <c r="PP113" s="214"/>
      <c r="PQ113" s="214"/>
      <c r="PR113" s="214"/>
      <c r="PS113" s="214"/>
      <c r="PT113" s="214"/>
      <c r="PU113" s="214"/>
      <c r="PV113" s="214"/>
      <c r="PW113" s="214"/>
      <c r="PX113" s="214"/>
      <c r="PY113" s="214"/>
      <c r="PZ113" s="214"/>
      <c r="QA113" s="214"/>
      <c r="QB113" s="214"/>
      <c r="QC113" s="214"/>
      <c r="QD113" s="214"/>
      <c r="QE113" s="214"/>
      <c r="QF113" s="214"/>
      <c r="QG113" s="214"/>
      <c r="QH113" s="214"/>
      <c r="QI113" s="214"/>
      <c r="QJ113" s="214"/>
      <c r="QK113" s="214"/>
      <c r="QL113" s="214"/>
      <c r="QM113" s="214"/>
      <c r="QN113" s="214"/>
      <c r="QO113" s="214"/>
      <c r="QP113" s="214"/>
      <c r="QQ113" s="214"/>
      <c r="QR113" s="214"/>
      <c r="QS113" s="214"/>
      <c r="QT113" s="214"/>
      <c r="QU113" s="214"/>
      <c r="QV113" s="214"/>
      <c r="QW113" s="214"/>
      <c r="QX113" s="214"/>
      <c r="QY113" s="214"/>
      <c r="QZ113" s="214"/>
      <c r="RA113" s="214"/>
      <c r="RB113" s="214"/>
      <c r="RC113" s="214"/>
      <c r="RD113" s="214"/>
      <c r="RE113" s="214"/>
      <c r="RF113" s="214"/>
      <c r="RG113" s="214"/>
      <c r="RH113" s="214"/>
      <c r="RI113" s="214"/>
      <c r="RJ113" s="214"/>
      <c r="RK113" s="214"/>
      <c r="RL113" s="214"/>
      <c r="RM113" s="214"/>
      <c r="RN113" s="214"/>
      <c r="RO113" s="214"/>
      <c r="RP113" s="214"/>
      <c r="RQ113" s="214"/>
      <c r="RR113" s="214"/>
      <c r="RS113" s="214"/>
      <c r="RT113" s="214"/>
      <c r="RU113" s="214"/>
      <c r="RV113" s="214"/>
      <c r="RW113" s="214"/>
      <c r="RX113" s="214"/>
      <c r="RY113" s="214"/>
      <c r="RZ113" s="214"/>
      <c r="SA113" s="214"/>
      <c r="SB113" s="214"/>
      <c r="SC113" s="214"/>
      <c r="SD113" s="214"/>
      <c r="SE113" s="214"/>
      <c r="SF113" s="214"/>
      <c r="SG113" s="214"/>
      <c r="SH113" s="214"/>
      <c r="SI113" s="214"/>
      <c r="SJ113" s="214"/>
      <c r="SK113" s="214"/>
      <c r="SL113" s="214"/>
      <c r="SM113" s="214"/>
      <c r="SN113" s="214"/>
      <c r="SO113" s="214"/>
      <c r="SP113" s="214"/>
      <c r="SQ113" s="214"/>
      <c r="SR113" s="214"/>
      <c r="SS113" s="214"/>
      <c r="ST113" s="214"/>
      <c r="SU113" s="214"/>
      <c r="SV113" s="214"/>
      <c r="SW113" s="214"/>
      <c r="SX113" s="214"/>
      <c r="SY113" s="214"/>
      <c r="SZ113" s="214"/>
      <c r="TA113" s="214"/>
      <c r="TB113" s="214"/>
      <c r="TC113" s="214"/>
      <c r="TD113" s="214"/>
      <c r="TE113" s="214"/>
      <c r="TF113" s="214"/>
      <c r="TG113" s="214"/>
      <c r="TH113" s="214"/>
    </row>
    <row r="114" spans="1:528" ht="15" customHeight="1" thickBot="1" x14ac:dyDescent="0.3">
      <c r="B114" s="213"/>
      <c r="C114" s="216"/>
      <c r="D114" s="36"/>
      <c r="E114" s="37"/>
      <c r="F114" s="37"/>
      <c r="G114" s="37"/>
      <c r="H114" s="104"/>
      <c r="I114" s="134"/>
      <c r="J114" s="101"/>
      <c r="K114" s="73"/>
      <c r="L114" s="73"/>
      <c r="M114" s="73"/>
      <c r="N114" s="14"/>
      <c r="O114" s="15"/>
      <c r="P114" s="16"/>
      <c r="Q114" s="242" t="s">
        <v>42</v>
      </c>
      <c r="R114" s="233"/>
    </row>
    <row r="115" spans="1:528" s="72" customFormat="1" ht="15" customHeight="1" x14ac:dyDescent="0.2">
      <c r="B115" s="213"/>
      <c r="C115" s="367" t="s">
        <v>84</v>
      </c>
      <c r="D115" s="140" t="s">
        <v>35</v>
      </c>
      <c r="E115" s="9"/>
      <c r="F115" s="9"/>
      <c r="G115" s="9"/>
      <c r="H115" s="100">
        <f>SUMIF(E115:G115,"&gt;0")</f>
        <v>0</v>
      </c>
      <c r="I115" s="21">
        <f>COUNTIF(E115:G115,"a")</f>
        <v>0</v>
      </c>
      <c r="J115" s="100"/>
      <c r="K115" s="129"/>
      <c r="L115" s="129"/>
      <c r="M115" s="129"/>
      <c r="N115" s="10"/>
      <c r="O115" s="11"/>
      <c r="P115" s="12"/>
      <c r="Q115" s="239" t="s">
        <v>50</v>
      </c>
      <c r="R115" s="233"/>
    </row>
    <row r="116" spans="1:528" s="72" customFormat="1" ht="15" customHeight="1" thickBot="1" x14ac:dyDescent="0.25">
      <c r="B116" s="213"/>
      <c r="C116" s="368"/>
      <c r="D116" s="17"/>
      <c r="E116" s="32"/>
      <c r="F116" s="32"/>
      <c r="G116" s="32"/>
      <c r="H116" s="99"/>
      <c r="I116" s="134"/>
      <c r="J116" s="101"/>
      <c r="K116" s="73"/>
      <c r="L116" s="73"/>
      <c r="M116" s="73"/>
      <c r="N116" s="14"/>
      <c r="O116" s="15"/>
      <c r="P116" s="16"/>
      <c r="Q116" s="240" t="s">
        <v>247</v>
      </c>
      <c r="R116" s="233"/>
    </row>
    <row r="117" spans="1:528" s="72" customFormat="1" ht="15" customHeight="1" x14ac:dyDescent="0.2">
      <c r="B117" s="213"/>
      <c r="C117" s="368"/>
      <c r="D117" s="26" t="s">
        <v>38</v>
      </c>
      <c r="E117" s="27"/>
      <c r="F117" s="9"/>
      <c r="G117" s="9"/>
      <c r="H117" s="100">
        <f>SUMIF(E117:G117,"&gt;0")</f>
        <v>0</v>
      </c>
      <c r="I117" s="21">
        <f>COUNTIF(E117:G117,"a")</f>
        <v>0</v>
      </c>
      <c r="J117" s="100"/>
      <c r="K117" s="129"/>
      <c r="L117" s="129"/>
      <c r="M117" s="129"/>
      <c r="N117" s="10"/>
      <c r="O117" s="11"/>
      <c r="P117" s="12"/>
      <c r="Q117" s="243" t="s">
        <v>248</v>
      </c>
      <c r="R117" s="233"/>
    </row>
    <row r="118" spans="1:528" s="72" customFormat="1" ht="15" customHeight="1" x14ac:dyDescent="0.2">
      <c r="B118" s="213"/>
      <c r="C118" s="368"/>
      <c r="D118" s="36"/>
      <c r="E118" s="37"/>
      <c r="F118" s="37"/>
      <c r="G118" s="37"/>
      <c r="H118" s="104"/>
      <c r="I118" s="134"/>
      <c r="J118" s="101"/>
      <c r="K118" s="73"/>
      <c r="L118" s="73"/>
      <c r="M118" s="73"/>
      <c r="N118" s="14"/>
      <c r="O118" s="15"/>
      <c r="P118" s="16"/>
      <c r="Q118" s="244" t="s">
        <v>85</v>
      </c>
      <c r="R118" s="233"/>
    </row>
    <row r="119" spans="1:528" s="72" customFormat="1" ht="15" customHeight="1" thickBot="1" x14ac:dyDescent="0.25">
      <c r="B119" s="213"/>
      <c r="C119" s="216"/>
      <c r="D119" s="36"/>
      <c r="E119" s="37"/>
      <c r="F119" s="37"/>
      <c r="G119" s="37"/>
      <c r="H119" s="104"/>
      <c r="I119" s="134"/>
      <c r="J119" s="101"/>
      <c r="K119" s="73"/>
      <c r="L119" s="73"/>
      <c r="M119" s="73"/>
      <c r="N119" s="14"/>
      <c r="O119" s="15"/>
      <c r="P119" s="16"/>
      <c r="Q119" s="245" t="s">
        <v>42</v>
      </c>
      <c r="R119" s="233"/>
    </row>
    <row r="120" spans="1:528" ht="42" customHeight="1" thickBot="1" x14ac:dyDescent="0.3">
      <c r="B120" s="213"/>
      <c r="C120" s="38" t="s">
        <v>236</v>
      </c>
      <c r="D120" s="38"/>
      <c r="E120" s="39">
        <f>SUM(E110,E112,E115,E117)</f>
        <v>0</v>
      </c>
      <c r="F120" s="39">
        <f>SUM(F110,F112,F115,F117)</f>
        <v>0</v>
      </c>
      <c r="G120" s="124">
        <f>SUM(G110,G112,G115,G117)</f>
        <v>0</v>
      </c>
      <c r="H120" s="125">
        <f>SUM(E120:G120)</f>
        <v>0</v>
      </c>
      <c r="I120" s="40">
        <f>SUM(I110+I112+I115,I117)</f>
        <v>0</v>
      </c>
      <c r="J120" s="197"/>
      <c r="K120" s="42"/>
      <c r="L120" s="42"/>
      <c r="M120" s="42"/>
      <c r="N120" s="41"/>
      <c r="O120" s="42"/>
      <c r="P120" s="43"/>
      <c r="Q120" s="177"/>
      <c r="R120" s="233"/>
    </row>
    <row r="121" spans="1:528" ht="15" customHeight="1" thickBot="1" x14ac:dyDescent="0.3">
      <c r="B121" s="213"/>
      <c r="C121" s="25" t="s">
        <v>86</v>
      </c>
      <c r="D121" s="33"/>
      <c r="E121" s="34"/>
      <c r="F121" s="34"/>
      <c r="G121" s="34"/>
      <c r="H121" s="164"/>
      <c r="I121" s="35"/>
      <c r="J121" s="164"/>
      <c r="K121" s="34"/>
      <c r="L121" s="34"/>
      <c r="M121" s="34"/>
      <c r="N121" s="414"/>
      <c r="O121" s="415"/>
      <c r="P121" s="416"/>
      <c r="Q121" s="178"/>
      <c r="R121" s="233"/>
    </row>
    <row r="122" spans="1:528" ht="15" customHeight="1" x14ac:dyDescent="0.25">
      <c r="B122" s="213"/>
      <c r="C122" s="367" t="s">
        <v>87</v>
      </c>
      <c r="D122" s="45" t="s">
        <v>35</v>
      </c>
      <c r="E122" s="27"/>
      <c r="F122" s="9"/>
      <c r="G122" s="9"/>
      <c r="H122" s="100">
        <f>SUMIF(E122:G122,"&gt;0")</f>
        <v>0</v>
      </c>
      <c r="I122" s="21">
        <f>COUNTIF(E122:G122,"a")</f>
        <v>0</v>
      </c>
      <c r="J122" s="100"/>
      <c r="K122" s="129"/>
      <c r="L122" s="129"/>
      <c r="M122" s="129"/>
      <c r="N122" s="10"/>
      <c r="O122" s="11"/>
      <c r="P122" s="12"/>
      <c r="Q122" s="246" t="s">
        <v>50</v>
      </c>
      <c r="R122" s="233"/>
    </row>
    <row r="123" spans="1:528" ht="15" customHeight="1" thickBot="1" x14ac:dyDescent="0.3">
      <c r="B123" s="213"/>
      <c r="C123" s="368"/>
      <c r="D123" s="46"/>
      <c r="E123" s="32"/>
      <c r="F123" s="32"/>
      <c r="G123" s="32"/>
      <c r="H123" s="99"/>
      <c r="I123" s="134"/>
      <c r="J123" s="101"/>
      <c r="K123" s="73"/>
      <c r="L123" s="73"/>
      <c r="M123" s="73"/>
      <c r="N123" s="18"/>
      <c r="O123" s="19"/>
      <c r="P123" s="20"/>
      <c r="Q123" s="172" t="s">
        <v>37</v>
      </c>
      <c r="R123" s="233"/>
    </row>
    <row r="124" spans="1:528" ht="15" customHeight="1" x14ac:dyDescent="0.2">
      <c r="B124" s="213"/>
      <c r="C124" s="368"/>
      <c r="D124" s="26" t="s">
        <v>38</v>
      </c>
      <c r="E124" s="27"/>
      <c r="F124" s="9"/>
      <c r="G124" s="9"/>
      <c r="H124" s="100">
        <f>SUMIF(E124:G124,"&gt;0")</f>
        <v>0</v>
      </c>
      <c r="I124" s="21">
        <f>COUNTIF(E124:G124,"a")</f>
        <v>0</v>
      </c>
      <c r="J124" s="100">
        <f>IF(M124=3,1,0)</f>
        <v>0</v>
      </c>
      <c r="K124" s="129">
        <f>COUNTIF(E124:G124,"a")</f>
        <v>0</v>
      </c>
      <c r="L124" s="129">
        <f>COUNTIF(E124:G124,"0")</f>
        <v>0</v>
      </c>
      <c r="M124" s="129">
        <f>SUM(K124:L124)</f>
        <v>0</v>
      </c>
      <c r="N124" s="10"/>
      <c r="O124" s="11"/>
      <c r="P124" s="12"/>
      <c r="Q124" s="247" t="s">
        <v>88</v>
      </c>
      <c r="R124" s="233"/>
    </row>
    <row r="125" spans="1:528" ht="15" customHeight="1" x14ac:dyDescent="0.2">
      <c r="B125" s="213"/>
      <c r="C125" s="368"/>
      <c r="D125" s="37"/>
      <c r="E125" s="37">
        <f>IF(E124=0,1,0)</f>
        <v>1</v>
      </c>
      <c r="F125" s="37">
        <f>IF(F124=0,1,0)</f>
        <v>1</v>
      </c>
      <c r="G125" s="37">
        <f>IF(G124=0,1,0)</f>
        <v>1</v>
      </c>
      <c r="H125" s="104"/>
      <c r="I125" s="134"/>
      <c r="J125" s="101"/>
      <c r="K125" s="73"/>
      <c r="L125" s="73"/>
      <c r="M125" s="73"/>
      <c r="N125" s="14"/>
      <c r="O125" s="15"/>
      <c r="P125" s="16"/>
      <c r="Q125" s="247" t="s">
        <v>89</v>
      </c>
      <c r="R125" s="233"/>
    </row>
    <row r="126" spans="1:528" ht="15" customHeight="1" x14ac:dyDescent="0.2">
      <c r="B126" s="213"/>
      <c r="C126" s="44"/>
      <c r="D126" s="37"/>
      <c r="E126" s="37"/>
      <c r="F126" s="37"/>
      <c r="G126" s="37"/>
      <c r="H126" s="104"/>
      <c r="I126" s="134"/>
      <c r="J126" s="101"/>
      <c r="K126" s="73"/>
      <c r="L126" s="73"/>
      <c r="M126" s="73"/>
      <c r="N126" s="14"/>
      <c r="O126" s="15"/>
      <c r="P126" s="16"/>
      <c r="Q126" s="247" t="s">
        <v>90</v>
      </c>
      <c r="R126" s="233"/>
    </row>
    <row r="127" spans="1:528" ht="15" customHeight="1" x14ac:dyDescent="0.2">
      <c r="B127" s="213"/>
      <c r="C127" s="44"/>
      <c r="D127" s="30"/>
      <c r="E127" s="30"/>
      <c r="F127" s="30"/>
      <c r="G127" s="30"/>
      <c r="H127" s="104"/>
      <c r="I127" s="134"/>
      <c r="J127" s="101"/>
      <c r="K127" s="73"/>
      <c r="L127" s="73"/>
      <c r="M127" s="73"/>
      <c r="N127" s="14"/>
      <c r="O127" s="15"/>
      <c r="P127" s="16"/>
      <c r="Q127" s="236" t="s">
        <v>91</v>
      </c>
      <c r="R127" s="233"/>
    </row>
    <row r="128" spans="1:528" ht="15" customHeight="1" x14ac:dyDescent="0.2">
      <c r="B128" s="213"/>
      <c r="C128" s="44"/>
      <c r="D128" s="30"/>
      <c r="E128" s="30"/>
      <c r="F128" s="30"/>
      <c r="G128" s="30"/>
      <c r="H128" s="104"/>
      <c r="I128" s="134"/>
      <c r="J128" s="101"/>
      <c r="K128" s="73"/>
      <c r="L128" s="73"/>
      <c r="M128" s="73"/>
      <c r="N128" s="14"/>
      <c r="O128" s="15"/>
      <c r="P128" s="16"/>
      <c r="Q128" s="248" t="s">
        <v>92</v>
      </c>
      <c r="R128" s="233"/>
    </row>
    <row r="129" spans="2:18" ht="15" customHeight="1" thickBot="1" x14ac:dyDescent="0.25">
      <c r="B129" s="213"/>
      <c r="C129" s="71"/>
      <c r="D129" s="37"/>
      <c r="E129" s="30"/>
      <c r="F129" s="30"/>
      <c r="G129" s="30"/>
      <c r="H129" s="103"/>
      <c r="I129" s="134"/>
      <c r="J129" s="101"/>
      <c r="K129" s="73"/>
      <c r="L129" s="73"/>
      <c r="M129" s="73"/>
      <c r="N129" s="14"/>
      <c r="O129" s="15"/>
      <c r="P129" s="16"/>
      <c r="Q129" s="237" t="s">
        <v>42</v>
      </c>
      <c r="R129" s="233"/>
    </row>
    <row r="130" spans="2:18" s="72" customFormat="1" ht="15" customHeight="1" x14ac:dyDescent="0.2">
      <c r="B130" s="213"/>
      <c r="C130" s="367" t="s">
        <v>93</v>
      </c>
      <c r="D130" s="139" t="s">
        <v>35</v>
      </c>
      <c r="E130" s="9"/>
      <c r="F130" s="9"/>
      <c r="G130" s="9"/>
      <c r="H130" s="100">
        <f>SUMIF(E130:G130,"&gt;0")</f>
        <v>0</v>
      </c>
      <c r="I130" s="21">
        <f>COUNTIF(E130:G130,"a")</f>
        <v>0</v>
      </c>
      <c r="J130" s="100"/>
      <c r="K130" s="129"/>
      <c r="L130" s="129"/>
      <c r="M130" s="129"/>
      <c r="N130" s="10"/>
      <c r="O130" s="11"/>
      <c r="P130" s="12"/>
      <c r="Q130" s="239" t="s">
        <v>36</v>
      </c>
      <c r="R130" s="233"/>
    </row>
    <row r="131" spans="2:18" s="72" customFormat="1" ht="15" customHeight="1" thickBot="1" x14ac:dyDescent="0.25">
      <c r="B131" s="213"/>
      <c r="C131" s="368"/>
      <c r="D131" s="17"/>
      <c r="E131" s="32"/>
      <c r="F131" s="32"/>
      <c r="G131" s="32"/>
      <c r="H131" s="99"/>
      <c r="I131" s="134"/>
      <c r="J131" s="101"/>
      <c r="K131" s="73"/>
      <c r="L131" s="73"/>
      <c r="M131" s="73"/>
      <c r="N131" s="14"/>
      <c r="O131" s="15"/>
      <c r="P131" s="16"/>
      <c r="Q131" s="240" t="s">
        <v>37</v>
      </c>
      <c r="R131" s="233"/>
    </row>
    <row r="132" spans="2:18" s="72" customFormat="1" ht="15" customHeight="1" x14ac:dyDescent="0.2">
      <c r="B132" s="213"/>
      <c r="C132" s="368"/>
      <c r="D132" s="26" t="s">
        <v>38</v>
      </c>
      <c r="E132" s="27"/>
      <c r="F132" s="9"/>
      <c r="G132" s="9"/>
      <c r="H132" s="100">
        <f>SUMIF(E132:G132,"&gt;0")</f>
        <v>0</v>
      </c>
      <c r="I132" s="21">
        <f>COUNTIF(E132:G132,"a")</f>
        <v>0</v>
      </c>
      <c r="J132" s="100">
        <f>IF(M132=3,1,0)</f>
        <v>0</v>
      </c>
      <c r="K132" s="129">
        <f>COUNTIF(E132:G132,"a")</f>
        <v>0</v>
      </c>
      <c r="L132" s="129">
        <f>COUNTIF(E132:G132,"0")</f>
        <v>0</v>
      </c>
      <c r="M132" s="129">
        <f>SUM(K132:L132)</f>
        <v>0</v>
      </c>
      <c r="N132" s="10"/>
      <c r="O132" s="11"/>
      <c r="P132" s="12"/>
      <c r="Q132" s="247" t="s">
        <v>94</v>
      </c>
      <c r="R132" s="233"/>
    </row>
    <row r="133" spans="2:18" s="72" customFormat="1" ht="15" customHeight="1" x14ac:dyDescent="0.2">
      <c r="B133" s="213"/>
      <c r="C133" s="368"/>
      <c r="D133" s="36"/>
      <c r="E133" s="37"/>
      <c r="F133" s="37"/>
      <c r="G133" s="37"/>
      <c r="H133" s="104"/>
      <c r="I133" s="134"/>
      <c r="J133" s="101"/>
      <c r="K133" s="73"/>
      <c r="L133" s="73"/>
      <c r="M133" s="73"/>
      <c r="N133" s="14"/>
      <c r="O133" s="15"/>
      <c r="P133" s="16"/>
      <c r="Q133" s="248" t="s">
        <v>95</v>
      </c>
      <c r="R133" s="233"/>
    </row>
    <row r="134" spans="2:18" s="72" customFormat="1" ht="15" customHeight="1" thickBot="1" x14ac:dyDescent="0.25">
      <c r="B134" s="213"/>
      <c r="C134" s="216"/>
      <c r="D134" s="36"/>
      <c r="E134" s="37"/>
      <c r="F134" s="37"/>
      <c r="G134" s="37"/>
      <c r="H134" s="104"/>
      <c r="I134" s="134"/>
      <c r="J134" s="101"/>
      <c r="K134" s="73"/>
      <c r="L134" s="73"/>
      <c r="M134" s="73"/>
      <c r="N134" s="14"/>
      <c r="O134" s="15"/>
      <c r="P134" s="16"/>
      <c r="Q134" s="237" t="s">
        <v>42</v>
      </c>
      <c r="R134" s="233"/>
    </row>
    <row r="135" spans="2:18" s="72" customFormat="1" ht="15" customHeight="1" x14ac:dyDescent="0.2">
      <c r="B135" s="213"/>
      <c r="C135" s="367" t="s">
        <v>96</v>
      </c>
      <c r="D135" s="139" t="s">
        <v>35</v>
      </c>
      <c r="E135" s="9"/>
      <c r="F135" s="9"/>
      <c r="G135" s="9"/>
      <c r="H135" s="100">
        <f>SUMIF(E135:G135,"&gt;0")</f>
        <v>0</v>
      </c>
      <c r="I135" s="21">
        <f>COUNTIF(E135:G135,"a")</f>
        <v>0</v>
      </c>
      <c r="J135" s="100"/>
      <c r="K135" s="129"/>
      <c r="L135" s="129"/>
      <c r="M135" s="129"/>
      <c r="N135" s="10"/>
      <c r="O135" s="11"/>
      <c r="P135" s="12"/>
      <c r="Q135" s="239" t="s">
        <v>36</v>
      </c>
      <c r="R135" s="233"/>
    </row>
    <row r="136" spans="2:18" s="72" customFormat="1" ht="15" customHeight="1" thickBot="1" x14ac:dyDescent="0.25">
      <c r="B136" s="213"/>
      <c r="C136" s="368"/>
      <c r="D136" s="17"/>
      <c r="E136" s="32"/>
      <c r="F136" s="32"/>
      <c r="G136" s="32"/>
      <c r="H136" s="99"/>
      <c r="I136" s="134"/>
      <c r="J136" s="101"/>
      <c r="K136" s="73"/>
      <c r="L136" s="73"/>
      <c r="M136" s="73"/>
      <c r="N136" s="14"/>
      <c r="O136" s="15"/>
      <c r="P136" s="16"/>
      <c r="Q136" s="240" t="s">
        <v>37</v>
      </c>
      <c r="R136" s="233"/>
    </row>
    <row r="137" spans="2:18" s="72" customFormat="1" ht="15" customHeight="1" x14ac:dyDescent="0.2">
      <c r="B137" s="213"/>
      <c r="C137" s="368"/>
      <c r="D137" s="26" t="s">
        <v>38</v>
      </c>
      <c r="E137" s="27"/>
      <c r="F137" s="9"/>
      <c r="G137" s="9"/>
      <c r="H137" s="100">
        <f>SUMIF(E137:G137,"&gt;0")</f>
        <v>0</v>
      </c>
      <c r="I137" s="21">
        <f>COUNTIF(E137:G137,"a")</f>
        <v>0</v>
      </c>
      <c r="J137" s="100">
        <f>IF(M137=3,1,0)</f>
        <v>0</v>
      </c>
      <c r="K137" s="129">
        <f>COUNTIF(E137:G137,"a")</f>
        <v>0</v>
      </c>
      <c r="L137" s="129">
        <f>COUNTIF(E137:G137,"0")</f>
        <v>0</v>
      </c>
      <c r="M137" s="129">
        <f>SUM(K137:L137)</f>
        <v>0</v>
      </c>
      <c r="N137" s="10"/>
      <c r="O137" s="11"/>
      <c r="P137" s="12"/>
      <c r="Q137" s="247" t="s">
        <v>97</v>
      </c>
      <c r="R137" s="233"/>
    </row>
    <row r="138" spans="2:18" s="229" customFormat="1" ht="15" customHeight="1" x14ac:dyDescent="0.2">
      <c r="B138" s="228"/>
      <c r="C138" s="225"/>
      <c r="D138" s="36"/>
      <c r="E138" s="231"/>
      <c r="F138" s="231"/>
      <c r="G138" s="231"/>
      <c r="H138" s="104"/>
      <c r="I138" s="136"/>
      <c r="J138" s="104"/>
      <c r="K138" s="123"/>
      <c r="L138" s="123"/>
      <c r="M138" s="123"/>
      <c r="N138" s="14"/>
      <c r="O138" s="15"/>
      <c r="P138" s="16"/>
      <c r="Q138" s="248" t="s">
        <v>249</v>
      </c>
      <c r="R138" s="233"/>
    </row>
    <row r="139" spans="2:18" s="72" customFormat="1" ht="15" customHeight="1" thickBot="1" x14ac:dyDescent="0.25">
      <c r="B139" s="213"/>
      <c r="C139" s="216"/>
      <c r="D139" s="36"/>
      <c r="E139" s="37"/>
      <c r="F139" s="37"/>
      <c r="G139" s="37"/>
      <c r="H139" s="104"/>
      <c r="I139" s="134"/>
      <c r="J139" s="101"/>
      <c r="K139" s="73"/>
      <c r="L139" s="73"/>
      <c r="M139" s="73"/>
      <c r="N139" s="14"/>
      <c r="O139" s="15"/>
      <c r="P139" s="16"/>
      <c r="Q139" s="237" t="s">
        <v>42</v>
      </c>
      <c r="R139" s="233"/>
    </row>
    <row r="140" spans="2:18" s="72" customFormat="1" ht="15" customHeight="1" x14ac:dyDescent="0.2">
      <c r="B140" s="213"/>
      <c r="C140" s="367" t="s">
        <v>19</v>
      </c>
      <c r="D140" s="139" t="s">
        <v>35</v>
      </c>
      <c r="E140" s="9"/>
      <c r="F140" s="9"/>
      <c r="G140" s="9"/>
      <c r="H140" s="100">
        <f>SUMIF(E140:G140,"&gt;0")</f>
        <v>0</v>
      </c>
      <c r="I140" s="21">
        <f>COUNTIF(E140:G140,"a")</f>
        <v>0</v>
      </c>
      <c r="J140" s="100"/>
      <c r="K140" s="129"/>
      <c r="L140" s="129"/>
      <c r="M140" s="129"/>
      <c r="N140" s="10"/>
      <c r="O140" s="11"/>
      <c r="P140" s="12"/>
      <c r="Q140" s="239" t="s">
        <v>36</v>
      </c>
      <c r="R140" s="233"/>
    </row>
    <row r="141" spans="2:18" s="72" customFormat="1" ht="15" customHeight="1" thickBot="1" x14ac:dyDescent="0.25">
      <c r="B141" s="213"/>
      <c r="C141" s="368"/>
      <c r="D141" s="17"/>
      <c r="E141" s="32"/>
      <c r="F141" s="32"/>
      <c r="G141" s="32"/>
      <c r="H141" s="99"/>
      <c r="I141" s="134"/>
      <c r="J141" s="101"/>
      <c r="K141" s="73"/>
      <c r="L141" s="73"/>
      <c r="M141" s="73"/>
      <c r="N141" s="14"/>
      <c r="O141" s="15"/>
      <c r="P141" s="16"/>
      <c r="Q141" s="240" t="s">
        <v>37</v>
      </c>
      <c r="R141" s="233"/>
    </row>
    <row r="142" spans="2:18" s="72" customFormat="1" ht="15" customHeight="1" x14ac:dyDescent="0.2">
      <c r="B142" s="213"/>
      <c r="C142" s="368"/>
      <c r="D142" s="26" t="s">
        <v>38</v>
      </c>
      <c r="E142" s="27"/>
      <c r="F142" s="9"/>
      <c r="G142" s="9"/>
      <c r="H142" s="100">
        <f>SUMIF(E142:G142,"&gt;0")</f>
        <v>0</v>
      </c>
      <c r="I142" s="21">
        <f>COUNTIF(E142:G142,"a")</f>
        <v>0</v>
      </c>
      <c r="J142" s="100">
        <f>IF(M142=3,1,0)</f>
        <v>0</v>
      </c>
      <c r="K142" s="129">
        <f>COUNTIF(E142:G142,"a")</f>
        <v>0</v>
      </c>
      <c r="L142" s="129">
        <f>COUNTIF(E142:G142,"0")</f>
        <v>0</v>
      </c>
      <c r="M142" s="129">
        <f>SUM(K142:L142)</f>
        <v>0</v>
      </c>
      <c r="N142" s="10"/>
      <c r="O142" s="11"/>
      <c r="P142" s="12"/>
      <c r="Q142" s="247" t="s">
        <v>98</v>
      </c>
      <c r="R142" s="233"/>
    </row>
    <row r="143" spans="2:18" s="72" customFormat="1" ht="15" customHeight="1" thickBot="1" x14ac:dyDescent="0.25">
      <c r="B143" s="213"/>
      <c r="C143" s="368"/>
      <c r="D143" s="36"/>
      <c r="E143" s="37"/>
      <c r="F143" s="37"/>
      <c r="G143" s="37"/>
      <c r="H143" s="104"/>
      <c r="I143" s="134"/>
      <c r="J143" s="101"/>
      <c r="K143" s="73"/>
      <c r="L143" s="73"/>
      <c r="M143" s="73"/>
      <c r="N143" s="14"/>
      <c r="O143" s="15"/>
      <c r="P143" s="16"/>
      <c r="Q143" s="249" t="s">
        <v>42</v>
      </c>
      <c r="R143" s="233"/>
    </row>
    <row r="144" spans="2:18" ht="15" customHeight="1" x14ac:dyDescent="0.2">
      <c r="B144" s="213"/>
      <c r="C144" s="367" t="s">
        <v>243</v>
      </c>
      <c r="D144" s="139" t="s">
        <v>35</v>
      </c>
      <c r="E144" s="9"/>
      <c r="F144" s="9"/>
      <c r="G144" s="9"/>
      <c r="H144" s="100">
        <f>SUMIF(E144:G144,"&gt;0")</f>
        <v>0</v>
      </c>
      <c r="I144" s="21">
        <f>COUNTIF(E144:G144,"a")</f>
        <v>0</v>
      </c>
      <c r="J144" s="100"/>
      <c r="K144" s="129"/>
      <c r="L144" s="129"/>
      <c r="M144" s="129"/>
      <c r="N144" s="10"/>
      <c r="O144" s="11"/>
      <c r="P144" s="12"/>
      <c r="Q144" s="239" t="s">
        <v>36</v>
      </c>
      <c r="R144" s="233"/>
    </row>
    <row r="145" spans="2:18" ht="15" customHeight="1" thickBot="1" x14ac:dyDescent="0.25">
      <c r="B145" s="213"/>
      <c r="C145" s="368"/>
      <c r="D145" s="17"/>
      <c r="E145" s="32"/>
      <c r="F145" s="32"/>
      <c r="G145" s="32"/>
      <c r="H145" s="99"/>
      <c r="I145" s="134"/>
      <c r="J145" s="101"/>
      <c r="K145" s="73"/>
      <c r="L145" s="73"/>
      <c r="M145" s="73"/>
      <c r="N145" s="14"/>
      <c r="O145" s="15"/>
      <c r="P145" s="16"/>
      <c r="Q145" s="240" t="s">
        <v>37</v>
      </c>
      <c r="R145" s="233"/>
    </row>
    <row r="146" spans="2:18" ht="15" customHeight="1" x14ac:dyDescent="0.2">
      <c r="B146" s="213"/>
      <c r="C146" s="368"/>
      <c r="D146" s="26" t="s">
        <v>38</v>
      </c>
      <c r="E146" s="27"/>
      <c r="F146" s="9"/>
      <c r="G146" s="9"/>
      <c r="H146" s="100">
        <f>SUMIF(E146:G146,"&gt;0")</f>
        <v>0</v>
      </c>
      <c r="I146" s="21">
        <f>COUNTIF(E146:G146,"a")</f>
        <v>0</v>
      </c>
      <c r="J146" s="100">
        <f>IF(M146=3,1,0)</f>
        <v>0</v>
      </c>
      <c r="K146" s="129">
        <f>COUNTIF(E146:G146,"a")</f>
        <v>0</v>
      </c>
      <c r="L146" s="129">
        <f>COUNTIF(E146:G146,"0")</f>
        <v>0</v>
      </c>
      <c r="M146" s="129">
        <f>SUM(K146:L146)</f>
        <v>0</v>
      </c>
      <c r="N146" s="10"/>
      <c r="O146" s="11"/>
      <c r="P146" s="12"/>
      <c r="Q146" s="247" t="s">
        <v>250</v>
      </c>
      <c r="R146" s="233"/>
    </row>
    <row r="147" spans="2:18" ht="15" customHeight="1" x14ac:dyDescent="0.2">
      <c r="B147" s="213"/>
      <c r="C147" s="368"/>
      <c r="D147" s="36"/>
      <c r="E147" s="231"/>
      <c r="F147" s="231"/>
      <c r="G147" s="231"/>
      <c r="H147" s="104"/>
      <c r="I147" s="136"/>
      <c r="J147" s="104"/>
      <c r="K147" s="123"/>
      <c r="L147" s="123"/>
      <c r="M147" s="123"/>
      <c r="N147" s="14"/>
      <c r="O147" s="15"/>
      <c r="P147" s="16"/>
      <c r="Q147" s="248" t="s">
        <v>251</v>
      </c>
      <c r="R147" s="233"/>
    </row>
    <row r="148" spans="2:18" s="7" customFormat="1" ht="15" customHeight="1" thickBot="1" x14ac:dyDescent="0.25">
      <c r="B148" s="212"/>
      <c r="C148" s="371"/>
      <c r="D148" s="36"/>
      <c r="E148" s="37"/>
      <c r="F148" s="37"/>
      <c r="G148" s="37"/>
      <c r="H148" s="104"/>
      <c r="I148" s="134"/>
      <c r="J148" s="101"/>
      <c r="K148" s="73"/>
      <c r="L148" s="73"/>
      <c r="M148" s="73"/>
      <c r="N148" s="14"/>
      <c r="O148" s="15"/>
      <c r="P148" s="16"/>
      <c r="Q148" s="237" t="s">
        <v>42</v>
      </c>
      <c r="R148" s="232"/>
    </row>
    <row r="149" spans="2:18" s="7" customFormat="1" ht="42.75" customHeight="1" thickBot="1" x14ac:dyDescent="0.3">
      <c r="B149" s="212"/>
      <c r="C149" s="38" t="s">
        <v>237</v>
      </c>
      <c r="D149" s="38"/>
      <c r="E149" s="39">
        <f>SUM(E122,E124,E130,E132,E135,E137,E140,E142,E144,E146)</f>
        <v>0</v>
      </c>
      <c r="F149" s="39">
        <f>SUM(F122,F124,F130,F132,F135,F137,F140,F142,F144,F146)</f>
        <v>0</v>
      </c>
      <c r="G149" s="124">
        <f>SUM(G122,G124,G130,G132,G135,G137,G140,G142,G144,G146)</f>
        <v>0</v>
      </c>
      <c r="H149" s="125">
        <f>SUM(G149+F149+E149)</f>
        <v>0</v>
      </c>
      <c r="I149" s="40">
        <f>SUM(I122+I124,I130,I132,I135,I137,I140,I142,I144,I146)</f>
        <v>0</v>
      </c>
      <c r="J149" s="125">
        <f>SUM(J142,J137,J132,J124,J146)</f>
        <v>0</v>
      </c>
      <c r="K149" s="186"/>
      <c r="L149" s="186"/>
      <c r="M149" s="42"/>
      <c r="N149" s="41"/>
      <c r="O149" s="42"/>
      <c r="P149" s="43"/>
      <c r="Q149" s="177"/>
      <c r="R149" s="232"/>
    </row>
    <row r="150" spans="2:18" s="72" customFormat="1" ht="15" customHeight="1" thickBot="1" x14ac:dyDescent="0.3">
      <c r="B150" s="213"/>
      <c r="C150" s="25" t="s">
        <v>99</v>
      </c>
      <c r="D150" s="33"/>
      <c r="E150" s="34"/>
      <c r="F150" s="34"/>
      <c r="G150" s="34"/>
      <c r="H150" s="164"/>
      <c r="I150" s="164"/>
      <c r="J150" s="164"/>
      <c r="K150" s="34"/>
      <c r="L150" s="34"/>
      <c r="M150" s="34"/>
      <c r="N150" s="414"/>
      <c r="O150" s="415"/>
      <c r="P150" s="416"/>
      <c r="Q150" s="178"/>
      <c r="R150" s="233"/>
    </row>
    <row r="151" spans="2:18" s="72" customFormat="1" ht="15" customHeight="1" x14ac:dyDescent="0.25">
      <c r="B151" s="213"/>
      <c r="C151" s="367" t="s">
        <v>100</v>
      </c>
      <c r="D151" s="45" t="s">
        <v>35</v>
      </c>
      <c r="E151" s="27"/>
      <c r="F151" s="9"/>
      <c r="G151" s="9"/>
      <c r="H151" s="100">
        <f>SUMIF(E151:G151,"&gt;0")</f>
        <v>0</v>
      </c>
      <c r="I151" s="21">
        <f>COUNTIF(E151:G151,"a")</f>
        <v>0</v>
      </c>
      <c r="J151" s="100"/>
      <c r="K151" s="129"/>
      <c r="L151" s="129"/>
      <c r="M151" s="129"/>
      <c r="N151" s="10"/>
      <c r="O151" s="11"/>
      <c r="P151" s="12"/>
      <c r="Q151" s="176" t="s">
        <v>50</v>
      </c>
      <c r="R151" s="233"/>
    </row>
    <row r="152" spans="2:18" s="77" customFormat="1" ht="15" customHeight="1" thickBot="1" x14ac:dyDescent="0.3">
      <c r="B152" s="212"/>
      <c r="C152" s="368"/>
      <c r="D152" s="46"/>
      <c r="E152" s="32"/>
      <c r="F152" s="32"/>
      <c r="G152" s="32"/>
      <c r="H152" s="99"/>
      <c r="I152" s="134"/>
      <c r="J152" s="101"/>
      <c r="K152" s="73"/>
      <c r="L152" s="73"/>
      <c r="M152" s="73"/>
      <c r="N152" s="18"/>
      <c r="O152" s="19"/>
      <c r="P152" s="20"/>
      <c r="Q152" s="172" t="s">
        <v>37</v>
      </c>
      <c r="R152" s="232"/>
    </row>
    <row r="153" spans="2:18" s="72" customFormat="1" ht="15" customHeight="1" x14ac:dyDescent="0.2">
      <c r="B153" s="213"/>
      <c r="C153" s="368"/>
      <c r="D153" s="48" t="s">
        <v>38</v>
      </c>
      <c r="E153" s="27"/>
      <c r="F153" s="9"/>
      <c r="G153" s="9"/>
      <c r="H153" s="100">
        <f>SUMIF(E153:G153,"&gt;0")</f>
        <v>0</v>
      </c>
      <c r="I153" s="21">
        <f>COUNTIF(E153:G153,"a")</f>
        <v>0</v>
      </c>
      <c r="J153" s="100"/>
      <c r="K153" s="129"/>
      <c r="L153" s="129"/>
      <c r="M153" s="129"/>
      <c r="N153" s="10"/>
      <c r="O153" s="11"/>
      <c r="P153" s="12"/>
      <c r="Q153" s="244" t="s">
        <v>101</v>
      </c>
      <c r="R153" s="233"/>
    </row>
    <row r="154" spans="2:18" s="72" customFormat="1" ht="15" customHeight="1" thickBot="1" x14ac:dyDescent="0.25">
      <c r="B154" s="213"/>
      <c r="C154" s="44"/>
      <c r="D154" s="49"/>
      <c r="E154" s="32"/>
      <c r="F154" s="32"/>
      <c r="G154" s="32"/>
      <c r="H154" s="99"/>
      <c r="I154" s="134"/>
      <c r="J154" s="101"/>
      <c r="K154" s="73"/>
      <c r="L154" s="73"/>
      <c r="M154" s="73"/>
      <c r="N154" s="18"/>
      <c r="O154" s="19"/>
      <c r="P154" s="20"/>
      <c r="Q154" s="250" t="s">
        <v>42</v>
      </c>
      <c r="R154" s="233"/>
    </row>
    <row r="155" spans="2:18" s="72" customFormat="1" ht="15" customHeight="1" x14ac:dyDescent="0.25">
      <c r="B155" s="213"/>
      <c r="C155" s="367" t="s">
        <v>102</v>
      </c>
      <c r="D155" s="45" t="s">
        <v>35</v>
      </c>
      <c r="E155" s="27"/>
      <c r="F155" s="9"/>
      <c r="G155" s="9"/>
      <c r="H155" s="100">
        <f>SUMIF(E155:G155,"&gt;0")</f>
        <v>0</v>
      </c>
      <c r="I155" s="21">
        <f>COUNTIF(E155:G155,"a")</f>
        <v>0</v>
      </c>
      <c r="J155" s="100"/>
      <c r="K155" s="129"/>
      <c r="L155" s="129"/>
      <c r="M155" s="129"/>
      <c r="N155" s="10"/>
      <c r="O155" s="11"/>
      <c r="P155" s="12"/>
      <c r="Q155" s="176" t="s">
        <v>50</v>
      </c>
      <c r="R155" s="233"/>
    </row>
    <row r="156" spans="2:18" s="72" customFormat="1" ht="15" customHeight="1" thickBot="1" x14ac:dyDescent="0.3">
      <c r="B156" s="213"/>
      <c r="C156" s="368"/>
      <c r="D156" s="46"/>
      <c r="E156" s="32"/>
      <c r="F156" s="32"/>
      <c r="G156" s="32"/>
      <c r="H156" s="99"/>
      <c r="I156" s="134"/>
      <c r="J156" s="101"/>
      <c r="K156" s="73"/>
      <c r="L156" s="73"/>
      <c r="M156" s="73"/>
      <c r="N156" s="18"/>
      <c r="O156" s="19"/>
      <c r="P156" s="20"/>
      <c r="Q156" s="172" t="s">
        <v>37</v>
      </c>
      <c r="R156" s="233"/>
    </row>
    <row r="157" spans="2:18" s="72" customFormat="1" ht="15" customHeight="1" thickBot="1" x14ac:dyDescent="0.25">
      <c r="B157" s="213"/>
      <c r="C157" s="368"/>
      <c r="D157" s="48" t="s">
        <v>38</v>
      </c>
      <c r="E157" s="27"/>
      <c r="F157" s="9"/>
      <c r="G157" s="9"/>
      <c r="H157" s="100">
        <f>SUMIF(E157:G157,"&gt;0")</f>
        <v>0</v>
      </c>
      <c r="I157" s="21">
        <f>COUNTIF(E157:G157,"a")</f>
        <v>0</v>
      </c>
      <c r="J157" s="100"/>
      <c r="K157" s="129"/>
      <c r="L157" s="129"/>
      <c r="M157" s="129"/>
      <c r="N157" s="10"/>
      <c r="O157" s="11"/>
      <c r="P157" s="12"/>
      <c r="Q157" s="250" t="s">
        <v>42</v>
      </c>
      <c r="R157" s="233"/>
    </row>
    <row r="158" spans="2:18" s="72" customFormat="1" ht="15" customHeight="1" x14ac:dyDescent="0.25">
      <c r="B158" s="213"/>
      <c r="C158" s="215" t="s">
        <v>103</v>
      </c>
      <c r="D158" s="140" t="s">
        <v>35</v>
      </c>
      <c r="E158" s="27"/>
      <c r="F158" s="9"/>
      <c r="G158" s="137"/>
      <c r="H158" s="100">
        <f>SUMIF(E158:G158,"&gt;0")</f>
        <v>0</v>
      </c>
      <c r="I158" s="70">
        <f>COUNTIF(E158:G158,"a")</f>
        <v>0</v>
      </c>
      <c r="J158" s="106"/>
      <c r="K158" s="131"/>
      <c r="L158" s="131"/>
      <c r="M158" s="131"/>
      <c r="N158" s="10"/>
      <c r="O158" s="11"/>
      <c r="P158" s="12"/>
      <c r="Q158" s="171" t="s">
        <v>50</v>
      </c>
      <c r="R158" s="233"/>
    </row>
    <row r="159" spans="2:18" s="72" customFormat="1" ht="15" customHeight="1" thickBot="1" x14ac:dyDescent="0.3">
      <c r="B159" s="213"/>
      <c r="C159" s="138"/>
      <c r="D159" s="13"/>
      <c r="E159" s="32"/>
      <c r="F159" s="32"/>
      <c r="G159" s="32"/>
      <c r="H159" s="99"/>
      <c r="I159" s="134"/>
      <c r="J159" s="101"/>
      <c r="K159" s="73"/>
      <c r="L159" s="73"/>
      <c r="M159" s="73"/>
      <c r="N159" s="18"/>
      <c r="O159" s="19"/>
      <c r="P159" s="20"/>
      <c r="Q159" s="172" t="s">
        <v>37</v>
      </c>
      <c r="R159" s="233"/>
    </row>
    <row r="160" spans="2:18" s="72" customFormat="1" ht="15" customHeight="1" x14ac:dyDescent="0.2">
      <c r="B160" s="213"/>
      <c r="C160" s="138"/>
      <c r="D160" s="139" t="s">
        <v>38</v>
      </c>
      <c r="E160" s="27"/>
      <c r="F160" s="9"/>
      <c r="G160" s="9"/>
      <c r="H160" s="100">
        <f>SUMIF(E160:G160,"&gt;0")</f>
        <v>0</v>
      </c>
      <c r="I160" s="21">
        <f>COUNTIF(E160:G160,"a")</f>
        <v>0</v>
      </c>
      <c r="J160" s="198"/>
      <c r="K160" s="163"/>
      <c r="L160" s="163"/>
      <c r="M160" s="129"/>
      <c r="N160" s="10"/>
      <c r="O160" s="11"/>
      <c r="P160" s="12"/>
      <c r="Q160" s="244" t="s">
        <v>104</v>
      </c>
      <c r="R160" s="233"/>
    </row>
    <row r="161" spans="2:18" s="72" customFormat="1" ht="15" customHeight="1" x14ac:dyDescent="0.2">
      <c r="B161" s="213"/>
      <c r="C161" s="138"/>
      <c r="D161" s="24"/>
      <c r="E161" s="37">
        <f>IF(E159=0,1,0)</f>
        <v>1</v>
      </c>
      <c r="F161" s="37">
        <f>IF(F159=0,1,0)</f>
        <v>1</v>
      </c>
      <c r="G161" s="37">
        <f>IF(G159=0,1,0)</f>
        <v>1</v>
      </c>
      <c r="H161" s="101"/>
      <c r="I161" s="134"/>
      <c r="J161" s="101"/>
      <c r="K161" s="73"/>
      <c r="L161" s="73"/>
      <c r="M161" s="73"/>
      <c r="N161" s="14"/>
      <c r="O161" s="15"/>
      <c r="P161" s="16"/>
      <c r="Q161" s="251" t="s">
        <v>105</v>
      </c>
      <c r="R161" s="233"/>
    </row>
    <row r="162" spans="2:18" s="72" customFormat="1" ht="15" customHeight="1" x14ac:dyDescent="0.2">
      <c r="B162" s="213"/>
      <c r="C162" s="138"/>
      <c r="D162" s="24"/>
      <c r="E162" s="37"/>
      <c r="F162" s="37"/>
      <c r="G162" s="37"/>
      <c r="H162" s="101"/>
      <c r="I162" s="134"/>
      <c r="J162" s="101"/>
      <c r="K162" s="73"/>
      <c r="L162" s="73"/>
      <c r="M162" s="73"/>
      <c r="N162" s="14"/>
      <c r="O162" s="15"/>
      <c r="P162" s="16"/>
      <c r="Q162" s="251" t="s">
        <v>106</v>
      </c>
      <c r="R162" s="233"/>
    </row>
    <row r="163" spans="2:18" s="72" customFormat="1" ht="15" customHeight="1" thickBot="1" x14ac:dyDescent="0.25">
      <c r="B163" s="213"/>
      <c r="C163" s="138"/>
      <c r="D163" s="17"/>
      <c r="E163" s="37">
        <f>IF(E160=0,1,0)</f>
        <v>1</v>
      </c>
      <c r="F163" s="37">
        <f>IF(F160=0,1,0)</f>
        <v>1</v>
      </c>
      <c r="G163" s="37">
        <f>IF(G160=0,1,0)</f>
        <v>1</v>
      </c>
      <c r="H163" s="101"/>
      <c r="I163" s="134"/>
      <c r="J163" s="101"/>
      <c r="K163" s="73"/>
      <c r="L163" s="73"/>
      <c r="M163" s="73"/>
      <c r="N163" s="14"/>
      <c r="O163" s="15"/>
      <c r="P163" s="16"/>
      <c r="Q163" s="250" t="s">
        <v>42</v>
      </c>
      <c r="R163" s="233"/>
    </row>
    <row r="164" spans="2:18" s="72" customFormat="1" ht="15" customHeight="1" x14ac:dyDescent="0.25">
      <c r="B164" s="213"/>
      <c r="C164" s="367" t="s">
        <v>107</v>
      </c>
      <c r="D164" s="26" t="s">
        <v>35</v>
      </c>
      <c r="E164" s="9"/>
      <c r="F164" s="9"/>
      <c r="G164" s="9"/>
      <c r="H164" s="100">
        <f>SUMIF(E164:G164,"&gt;0")</f>
        <v>0</v>
      </c>
      <c r="I164" s="21">
        <f>COUNTIF(E164:G164,"a")</f>
        <v>0</v>
      </c>
      <c r="J164" s="100"/>
      <c r="K164" s="129"/>
      <c r="L164" s="129"/>
      <c r="M164" s="129"/>
      <c r="N164" s="10"/>
      <c r="O164" s="11"/>
      <c r="P164" s="12"/>
      <c r="Q164" s="340" t="s">
        <v>36</v>
      </c>
      <c r="R164" s="233"/>
    </row>
    <row r="165" spans="2:18" s="329" customFormat="1" ht="15" customHeight="1" x14ac:dyDescent="0.25">
      <c r="B165" s="330"/>
      <c r="C165" s="368"/>
      <c r="D165" s="36"/>
      <c r="E165" s="30"/>
      <c r="F165" s="30"/>
      <c r="G165" s="30"/>
      <c r="H165" s="104"/>
      <c r="I165" s="136"/>
      <c r="J165" s="104"/>
      <c r="K165" s="123"/>
      <c r="L165" s="123"/>
      <c r="M165" s="123"/>
      <c r="N165" s="14"/>
      <c r="O165" s="15"/>
      <c r="P165" s="16"/>
      <c r="Q165" s="341" t="s">
        <v>37</v>
      </c>
      <c r="R165" s="328"/>
    </row>
    <row r="166" spans="2:18" s="72" customFormat="1" ht="15" customHeight="1" thickBot="1" x14ac:dyDescent="0.3">
      <c r="B166" s="213"/>
      <c r="C166" s="368"/>
      <c r="D166" s="17"/>
      <c r="E166" s="32"/>
      <c r="F166" s="32"/>
      <c r="G166" s="32"/>
      <c r="H166" s="99"/>
      <c r="I166" s="134"/>
      <c r="J166" s="101"/>
      <c r="K166" s="73"/>
      <c r="L166" s="73"/>
      <c r="M166" s="73"/>
      <c r="N166" s="14"/>
      <c r="O166" s="15"/>
      <c r="P166" s="16"/>
      <c r="Q166" s="343" t="s">
        <v>266</v>
      </c>
      <c r="R166" s="233"/>
    </row>
    <row r="167" spans="2:18" s="72" customFormat="1" ht="15" customHeight="1" x14ac:dyDescent="0.2">
      <c r="B167" s="213"/>
      <c r="C167" s="368"/>
      <c r="D167" s="26" t="s">
        <v>38</v>
      </c>
      <c r="E167" s="27"/>
      <c r="F167" s="9"/>
      <c r="G167" s="9"/>
      <c r="H167" s="100">
        <f>SUMIF(E167:G167,"&gt;0")</f>
        <v>0</v>
      </c>
      <c r="I167" s="21">
        <f>COUNTIF(E167:G167,"a")</f>
        <v>0</v>
      </c>
      <c r="J167" s="198"/>
      <c r="K167" s="163"/>
      <c r="L167" s="163"/>
      <c r="M167" s="129"/>
      <c r="N167" s="10"/>
      <c r="O167" s="11"/>
      <c r="P167" s="12"/>
      <c r="Q167" s="235" t="s">
        <v>108</v>
      </c>
      <c r="R167" s="233"/>
    </row>
    <row r="168" spans="2:18" s="72" customFormat="1" ht="15" customHeight="1" thickBot="1" x14ac:dyDescent="0.25">
      <c r="B168" s="213"/>
      <c r="C168" s="368"/>
      <c r="D168" s="36"/>
      <c r="E168" s="37"/>
      <c r="F168" s="37"/>
      <c r="G168" s="37"/>
      <c r="H168" s="104"/>
      <c r="I168" s="134"/>
      <c r="J168" s="101"/>
      <c r="K168" s="73"/>
      <c r="L168" s="73"/>
      <c r="M168" s="73"/>
      <c r="N168" s="14"/>
      <c r="O168" s="15"/>
      <c r="P168" s="16"/>
      <c r="Q168" s="252" t="s">
        <v>253</v>
      </c>
      <c r="R168" s="233"/>
    </row>
    <row r="169" spans="2:18" s="72" customFormat="1" ht="15" customHeight="1" x14ac:dyDescent="0.2">
      <c r="B169" s="213"/>
      <c r="C169" s="368"/>
      <c r="D169" s="389" t="s">
        <v>44</v>
      </c>
      <c r="E169" s="27"/>
      <c r="F169" s="9"/>
      <c r="G169" s="9"/>
      <c r="H169" s="100">
        <f>SUMIF(E169:G169,"&gt;0 ")</f>
        <v>0</v>
      </c>
      <c r="I169" s="21">
        <f>COUNTIF(E169:G169,"a")</f>
        <v>0</v>
      </c>
      <c r="J169" s="100"/>
      <c r="K169" s="129"/>
      <c r="L169" s="129"/>
      <c r="M169" s="129"/>
      <c r="N169" s="10"/>
      <c r="O169" s="11"/>
      <c r="P169" s="12"/>
      <c r="Q169" s="241" t="s">
        <v>46</v>
      </c>
      <c r="R169" s="233"/>
    </row>
    <row r="170" spans="2:18" s="72" customFormat="1" ht="15" customHeight="1" x14ac:dyDescent="0.2">
      <c r="B170" s="213"/>
      <c r="C170" s="368"/>
      <c r="D170" s="390"/>
      <c r="E170" s="29"/>
      <c r="F170" s="30"/>
      <c r="G170" s="30"/>
      <c r="H170" s="104"/>
      <c r="I170" s="134"/>
      <c r="J170" s="101"/>
      <c r="K170" s="73"/>
      <c r="L170" s="73"/>
      <c r="M170" s="73"/>
      <c r="N170" s="14"/>
      <c r="O170" s="15"/>
      <c r="P170" s="16"/>
      <c r="Q170" s="244" t="s">
        <v>47</v>
      </c>
      <c r="R170" s="233"/>
    </row>
    <row r="171" spans="2:18" s="72" customFormat="1" ht="15" customHeight="1" x14ac:dyDescent="0.2">
      <c r="B171" s="213"/>
      <c r="C171" s="368"/>
      <c r="D171" s="24"/>
      <c r="E171" s="30"/>
      <c r="F171" s="30"/>
      <c r="G171" s="30"/>
      <c r="H171" s="104"/>
      <c r="I171" s="134"/>
      <c r="J171" s="101"/>
      <c r="K171" s="73"/>
      <c r="L171" s="73"/>
      <c r="M171" s="73"/>
      <c r="N171" s="14"/>
      <c r="O171" s="15"/>
      <c r="P171" s="16"/>
      <c r="Q171" s="253" t="s">
        <v>109</v>
      </c>
      <c r="R171" s="233"/>
    </row>
    <row r="172" spans="2:18" s="72" customFormat="1" ht="15" customHeight="1" x14ac:dyDescent="0.2">
      <c r="B172" s="213"/>
      <c r="C172" s="368"/>
      <c r="D172" s="24"/>
      <c r="E172" s="30"/>
      <c r="F172" s="30"/>
      <c r="G172" s="30"/>
      <c r="H172" s="104"/>
      <c r="I172" s="134"/>
      <c r="J172" s="101"/>
      <c r="K172" s="73"/>
      <c r="L172" s="73"/>
      <c r="M172" s="73"/>
      <c r="N172" s="14"/>
      <c r="O172" s="15"/>
      <c r="P172" s="16"/>
      <c r="Q172" s="244" t="s">
        <v>110</v>
      </c>
      <c r="R172" s="233"/>
    </row>
    <row r="173" spans="2:18" s="72" customFormat="1" ht="15" customHeight="1" thickBot="1" x14ac:dyDescent="0.3">
      <c r="B173" s="213"/>
      <c r="C173" s="371"/>
      <c r="D173" s="24"/>
      <c r="E173" s="30"/>
      <c r="F173" s="30"/>
      <c r="G173" s="30"/>
      <c r="H173" s="104"/>
      <c r="I173" s="134"/>
      <c r="J173" s="101"/>
      <c r="K173" s="73"/>
      <c r="L173" s="73"/>
      <c r="M173" s="73"/>
      <c r="N173" s="14"/>
      <c r="O173" s="15"/>
      <c r="P173" s="16"/>
      <c r="Q173" s="254" t="s">
        <v>42</v>
      </c>
      <c r="R173" s="233"/>
    </row>
    <row r="174" spans="2:18" s="72" customFormat="1" ht="15" customHeight="1" x14ac:dyDescent="0.25">
      <c r="B174" s="213"/>
      <c r="C174" s="367" t="s">
        <v>111</v>
      </c>
      <c r="D174" s="139" t="s">
        <v>35</v>
      </c>
      <c r="E174" s="9"/>
      <c r="F174" s="9"/>
      <c r="G174" s="9"/>
      <c r="H174" s="100">
        <f>SUMIF(E174:G174,"&gt;0")</f>
        <v>0</v>
      </c>
      <c r="I174" s="21">
        <f>COUNTIF(E174:G174,"a")</f>
        <v>0</v>
      </c>
      <c r="J174" s="100"/>
      <c r="K174" s="129"/>
      <c r="L174" s="129"/>
      <c r="M174" s="129"/>
      <c r="N174" s="10"/>
      <c r="O174" s="11"/>
      <c r="P174" s="12"/>
      <c r="Q174" s="340" t="s">
        <v>36</v>
      </c>
      <c r="R174" s="233"/>
    </row>
    <row r="175" spans="2:18" s="329" customFormat="1" ht="15" customHeight="1" x14ac:dyDescent="0.25">
      <c r="B175" s="330"/>
      <c r="C175" s="368"/>
      <c r="D175" s="24"/>
      <c r="E175" s="30"/>
      <c r="F175" s="30"/>
      <c r="G175" s="30"/>
      <c r="H175" s="104"/>
      <c r="I175" s="136"/>
      <c r="J175" s="104"/>
      <c r="K175" s="123"/>
      <c r="L175" s="123"/>
      <c r="M175" s="123"/>
      <c r="N175" s="14"/>
      <c r="O175" s="15"/>
      <c r="P175" s="16"/>
      <c r="Q175" s="341" t="s">
        <v>37</v>
      </c>
      <c r="R175" s="328"/>
    </row>
    <row r="176" spans="2:18" s="72" customFormat="1" ht="15" customHeight="1" thickBot="1" x14ac:dyDescent="0.3">
      <c r="B176" s="213"/>
      <c r="C176" s="368"/>
      <c r="D176" s="17"/>
      <c r="E176" s="32"/>
      <c r="F176" s="32"/>
      <c r="G176" s="32"/>
      <c r="H176" s="99"/>
      <c r="I176" s="134"/>
      <c r="J176" s="101"/>
      <c r="K176" s="73"/>
      <c r="L176" s="73"/>
      <c r="M176" s="73"/>
      <c r="N176" s="14"/>
      <c r="O176" s="15"/>
      <c r="P176" s="16"/>
      <c r="Q176" s="44" t="s">
        <v>266</v>
      </c>
      <c r="R176" s="233"/>
    </row>
    <row r="177" spans="1:528" s="72" customFormat="1" ht="15" customHeight="1" x14ac:dyDescent="0.2">
      <c r="B177" s="213"/>
      <c r="C177" s="368"/>
      <c r="D177" s="26" t="s">
        <v>38</v>
      </c>
      <c r="E177" s="27"/>
      <c r="F177" s="9"/>
      <c r="G177" s="9"/>
      <c r="H177" s="100">
        <f>SUMIF(E177:G177,"&gt;0")</f>
        <v>0</v>
      </c>
      <c r="I177" s="21">
        <f>COUNTIF(E177:G177,"a")</f>
        <v>0</v>
      </c>
      <c r="J177" s="198"/>
      <c r="K177" s="163"/>
      <c r="L177" s="163"/>
      <c r="M177" s="129"/>
      <c r="N177" s="10"/>
      <c r="O177" s="11"/>
      <c r="P177" s="12"/>
      <c r="Q177" s="235" t="s">
        <v>112</v>
      </c>
      <c r="R177" s="233"/>
    </row>
    <row r="178" spans="1:528" s="72" customFormat="1" ht="15" customHeight="1" thickBot="1" x14ac:dyDescent="0.25">
      <c r="B178" s="213"/>
      <c r="C178" s="368"/>
      <c r="D178" s="36"/>
      <c r="E178" s="37"/>
      <c r="F178" s="37"/>
      <c r="G178" s="37"/>
      <c r="H178" s="104"/>
      <c r="I178" s="134"/>
      <c r="J178" s="101"/>
      <c r="K178" s="73"/>
      <c r="L178" s="73"/>
      <c r="M178" s="73"/>
      <c r="N178" s="14"/>
      <c r="O178" s="15"/>
      <c r="P178" s="16"/>
      <c r="Q178" s="252" t="s">
        <v>252</v>
      </c>
      <c r="R178" s="233"/>
    </row>
    <row r="179" spans="1:528" s="72" customFormat="1" ht="15" customHeight="1" x14ac:dyDescent="0.2">
      <c r="B179" s="213"/>
      <c r="C179" s="368"/>
      <c r="D179" s="389" t="s">
        <v>44</v>
      </c>
      <c r="E179" s="27"/>
      <c r="F179" s="9"/>
      <c r="G179" s="9"/>
      <c r="H179" s="100">
        <f>SUMIF(E179:G179,"&gt;0 ")</f>
        <v>0</v>
      </c>
      <c r="I179" s="21">
        <f>COUNTIF(E179:G179,"a")</f>
        <v>0</v>
      </c>
      <c r="J179" s="100"/>
      <c r="K179" s="129"/>
      <c r="L179" s="129"/>
      <c r="M179" s="129"/>
      <c r="N179" s="10"/>
      <c r="O179" s="11"/>
      <c r="P179" s="12"/>
      <c r="Q179" s="247" t="s">
        <v>46</v>
      </c>
      <c r="R179" s="233"/>
    </row>
    <row r="180" spans="1:528" s="72" customFormat="1" ht="15" customHeight="1" x14ac:dyDescent="0.2">
      <c r="A180" s="214"/>
      <c r="B180" s="213"/>
      <c r="C180" s="368"/>
      <c r="D180" s="390"/>
      <c r="E180" s="29"/>
      <c r="F180" s="30"/>
      <c r="G180" s="30"/>
      <c r="H180" s="104"/>
      <c r="I180" s="134"/>
      <c r="J180" s="101"/>
      <c r="K180" s="73"/>
      <c r="L180" s="73"/>
      <c r="M180" s="73"/>
      <c r="N180" s="14"/>
      <c r="O180" s="15"/>
      <c r="P180" s="16"/>
      <c r="Q180" s="248" t="s">
        <v>47</v>
      </c>
      <c r="R180" s="233"/>
      <c r="S180" s="214"/>
      <c r="T180" s="214"/>
      <c r="U180" s="214"/>
      <c r="V180" s="214"/>
      <c r="W180" s="214"/>
      <c r="X180" s="214"/>
      <c r="Y180" s="214"/>
      <c r="Z180" s="214"/>
      <c r="AA180" s="214"/>
      <c r="AB180" s="214"/>
      <c r="AC180" s="214"/>
      <c r="AD180" s="214"/>
      <c r="AE180" s="214"/>
      <c r="AF180" s="214"/>
      <c r="AG180" s="214"/>
      <c r="AH180" s="214"/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214"/>
      <c r="AS180" s="214"/>
      <c r="AT180" s="214"/>
      <c r="AU180" s="214"/>
      <c r="AV180" s="214"/>
      <c r="AW180" s="214"/>
      <c r="AX180" s="214"/>
      <c r="AY180" s="214"/>
      <c r="AZ180" s="214"/>
      <c r="BA180" s="214"/>
      <c r="BB180" s="214"/>
      <c r="BC180" s="214"/>
      <c r="BD180" s="214"/>
      <c r="BE180" s="214"/>
      <c r="BF180" s="214"/>
      <c r="BG180" s="214"/>
      <c r="BH180" s="214"/>
      <c r="BI180" s="214"/>
      <c r="BJ180" s="214"/>
      <c r="BK180" s="214"/>
      <c r="BL180" s="214"/>
      <c r="BM180" s="214"/>
      <c r="BN180" s="214"/>
      <c r="BO180" s="214"/>
      <c r="BP180" s="214"/>
      <c r="BQ180" s="214"/>
      <c r="BR180" s="214"/>
      <c r="BS180" s="214"/>
      <c r="BT180" s="214"/>
      <c r="BU180" s="214"/>
      <c r="BV180" s="214"/>
      <c r="BW180" s="214"/>
      <c r="BX180" s="214"/>
      <c r="BY180" s="214"/>
      <c r="BZ180" s="214"/>
      <c r="CA180" s="214"/>
      <c r="CB180" s="214"/>
      <c r="CC180" s="214"/>
      <c r="CD180" s="214"/>
      <c r="CE180" s="214"/>
      <c r="CF180" s="214"/>
      <c r="CG180" s="214"/>
      <c r="CH180" s="214"/>
      <c r="CI180" s="214"/>
      <c r="CJ180" s="214"/>
      <c r="CK180" s="214"/>
      <c r="CL180" s="214"/>
      <c r="CM180" s="214"/>
      <c r="CN180" s="214"/>
      <c r="CO180" s="214"/>
      <c r="CP180" s="214"/>
      <c r="CQ180" s="214"/>
      <c r="CR180" s="214"/>
      <c r="CS180" s="214"/>
      <c r="CT180" s="214"/>
      <c r="CU180" s="214"/>
      <c r="CV180" s="214"/>
      <c r="CW180" s="214"/>
      <c r="CX180" s="214"/>
      <c r="CY180" s="214"/>
      <c r="CZ180" s="214"/>
      <c r="DA180" s="214"/>
      <c r="DB180" s="214"/>
      <c r="DC180" s="214"/>
      <c r="DD180" s="214"/>
      <c r="DE180" s="214"/>
      <c r="DF180" s="214"/>
      <c r="DG180" s="214"/>
      <c r="DH180" s="214"/>
      <c r="DI180" s="214"/>
      <c r="DJ180" s="214"/>
      <c r="DK180" s="214"/>
      <c r="DL180" s="214"/>
      <c r="DM180" s="214"/>
      <c r="DN180" s="214"/>
      <c r="DO180" s="214"/>
      <c r="DP180" s="214"/>
      <c r="DQ180" s="214"/>
      <c r="DR180" s="214"/>
      <c r="DS180" s="214"/>
      <c r="DT180" s="214"/>
      <c r="DU180" s="214"/>
      <c r="DV180" s="214"/>
      <c r="DW180" s="214"/>
      <c r="DX180" s="214"/>
      <c r="DY180" s="214"/>
      <c r="DZ180" s="214"/>
      <c r="EA180" s="214"/>
      <c r="EB180" s="214"/>
      <c r="EC180" s="214"/>
      <c r="ED180" s="214"/>
      <c r="EE180" s="214"/>
      <c r="EF180" s="214"/>
      <c r="EG180" s="214"/>
      <c r="EH180" s="214"/>
      <c r="EI180" s="214"/>
      <c r="EJ180" s="214"/>
      <c r="EK180" s="214"/>
      <c r="EL180" s="214"/>
      <c r="EM180" s="214"/>
      <c r="EN180" s="214"/>
      <c r="EO180" s="214"/>
      <c r="EP180" s="214"/>
      <c r="EQ180" s="214"/>
      <c r="ER180" s="214"/>
      <c r="ES180" s="214"/>
      <c r="ET180" s="214"/>
      <c r="EU180" s="214"/>
      <c r="EV180" s="214"/>
      <c r="EW180" s="214"/>
      <c r="EX180" s="214"/>
      <c r="EY180" s="214"/>
      <c r="EZ180" s="214"/>
      <c r="FA180" s="214"/>
      <c r="FB180" s="214"/>
      <c r="FC180" s="214"/>
      <c r="FD180" s="214"/>
      <c r="FE180" s="214"/>
      <c r="FF180" s="214"/>
      <c r="FG180" s="214"/>
      <c r="FH180" s="214"/>
      <c r="FI180" s="214"/>
      <c r="FJ180" s="214"/>
      <c r="FK180" s="214"/>
      <c r="FL180" s="214"/>
      <c r="FM180" s="214"/>
      <c r="FN180" s="214"/>
      <c r="FO180" s="214"/>
      <c r="FP180" s="214"/>
      <c r="FQ180" s="214"/>
      <c r="FR180" s="214"/>
      <c r="FS180" s="214"/>
      <c r="FT180" s="214"/>
      <c r="FU180" s="214"/>
      <c r="FV180" s="214"/>
      <c r="FW180" s="214"/>
      <c r="FX180" s="214"/>
      <c r="FY180" s="214"/>
      <c r="FZ180" s="214"/>
      <c r="GA180" s="214"/>
      <c r="GB180" s="214"/>
      <c r="GC180" s="214"/>
      <c r="GD180" s="214"/>
      <c r="GE180" s="214"/>
      <c r="GF180" s="214"/>
      <c r="GG180" s="214"/>
      <c r="GH180" s="214"/>
      <c r="GI180" s="214"/>
      <c r="GJ180" s="214"/>
      <c r="GK180" s="214"/>
      <c r="GL180" s="214"/>
      <c r="GM180" s="214"/>
      <c r="GN180" s="214"/>
      <c r="GO180" s="214"/>
      <c r="GP180" s="214"/>
      <c r="GQ180" s="214"/>
      <c r="GR180" s="214"/>
      <c r="GS180" s="214"/>
      <c r="GT180" s="214"/>
      <c r="GU180" s="214"/>
      <c r="GV180" s="214"/>
      <c r="GW180" s="214"/>
      <c r="GX180" s="214"/>
      <c r="GY180" s="214"/>
      <c r="GZ180" s="214"/>
      <c r="HA180" s="214"/>
      <c r="HB180" s="214"/>
      <c r="HC180" s="214"/>
      <c r="HD180" s="214"/>
      <c r="HE180" s="214"/>
      <c r="HF180" s="214"/>
      <c r="HG180" s="214"/>
      <c r="HH180" s="214"/>
      <c r="HI180" s="214"/>
      <c r="HJ180" s="214"/>
      <c r="HK180" s="214"/>
      <c r="HL180" s="214"/>
      <c r="HM180" s="214"/>
      <c r="HN180" s="214"/>
      <c r="HO180" s="214"/>
      <c r="HP180" s="214"/>
      <c r="HQ180" s="214"/>
      <c r="HR180" s="214"/>
      <c r="HS180" s="214"/>
      <c r="HT180" s="214"/>
      <c r="HU180" s="214"/>
      <c r="HV180" s="214"/>
      <c r="HW180" s="214"/>
      <c r="HX180" s="214"/>
      <c r="HY180" s="214"/>
      <c r="HZ180" s="214"/>
      <c r="IA180" s="214"/>
      <c r="IB180" s="214"/>
      <c r="IC180" s="214"/>
      <c r="ID180" s="214"/>
      <c r="IE180" s="214"/>
      <c r="IF180" s="214"/>
      <c r="IG180" s="214"/>
      <c r="IH180" s="214"/>
      <c r="II180" s="214"/>
      <c r="IJ180" s="214"/>
      <c r="IK180" s="214"/>
      <c r="IL180" s="214"/>
      <c r="IM180" s="214"/>
      <c r="IN180" s="214"/>
      <c r="IO180" s="214"/>
      <c r="IP180" s="214"/>
      <c r="IQ180" s="214"/>
      <c r="IR180" s="214"/>
      <c r="IS180" s="214"/>
      <c r="IT180" s="214"/>
      <c r="IU180" s="214"/>
      <c r="IV180" s="214"/>
      <c r="IW180" s="214"/>
      <c r="IX180" s="214"/>
      <c r="IY180" s="214"/>
      <c r="IZ180" s="214"/>
      <c r="JA180" s="214"/>
      <c r="JB180" s="214"/>
      <c r="JC180" s="214"/>
      <c r="JD180" s="214"/>
      <c r="JE180" s="214"/>
      <c r="JF180" s="214"/>
      <c r="JG180" s="214"/>
      <c r="JH180" s="214"/>
      <c r="JI180" s="214"/>
      <c r="JJ180" s="214"/>
      <c r="JK180" s="214"/>
      <c r="JL180" s="214"/>
      <c r="JM180" s="214"/>
      <c r="JN180" s="214"/>
      <c r="JO180" s="214"/>
      <c r="JP180" s="214"/>
      <c r="JQ180" s="214"/>
      <c r="JR180" s="214"/>
      <c r="JS180" s="214"/>
      <c r="JT180" s="214"/>
      <c r="JU180" s="214"/>
      <c r="JV180" s="214"/>
      <c r="JW180" s="214"/>
      <c r="JX180" s="214"/>
      <c r="JY180" s="214"/>
      <c r="JZ180" s="214"/>
      <c r="KA180" s="214"/>
      <c r="KB180" s="214"/>
      <c r="KC180" s="214"/>
      <c r="KD180" s="214"/>
      <c r="KE180" s="214"/>
      <c r="KF180" s="214"/>
      <c r="KG180" s="214"/>
      <c r="KH180" s="214"/>
      <c r="KI180" s="214"/>
      <c r="KJ180" s="214"/>
      <c r="KK180" s="214"/>
      <c r="KL180" s="214"/>
      <c r="KM180" s="214"/>
      <c r="KN180" s="214"/>
      <c r="KO180" s="214"/>
      <c r="KP180" s="214"/>
      <c r="KQ180" s="214"/>
      <c r="KR180" s="214"/>
      <c r="KS180" s="214"/>
      <c r="KT180" s="214"/>
      <c r="KU180" s="214"/>
      <c r="KV180" s="214"/>
      <c r="KW180" s="214"/>
      <c r="KX180" s="214"/>
      <c r="KY180" s="214"/>
      <c r="KZ180" s="214"/>
      <c r="LA180" s="214"/>
      <c r="LB180" s="214"/>
      <c r="LC180" s="214"/>
      <c r="LD180" s="214"/>
      <c r="LE180" s="214"/>
      <c r="LF180" s="214"/>
      <c r="LG180" s="214"/>
      <c r="LH180" s="214"/>
      <c r="LI180" s="214"/>
      <c r="LJ180" s="214"/>
      <c r="LK180" s="214"/>
      <c r="LL180" s="214"/>
      <c r="LM180" s="214"/>
      <c r="LN180" s="214"/>
      <c r="LO180" s="214"/>
      <c r="LP180" s="214"/>
      <c r="LQ180" s="214"/>
      <c r="LR180" s="214"/>
      <c r="LS180" s="214"/>
      <c r="LT180" s="214"/>
      <c r="LU180" s="214"/>
      <c r="LV180" s="214"/>
      <c r="LW180" s="214"/>
      <c r="LX180" s="214"/>
      <c r="LY180" s="214"/>
      <c r="LZ180" s="214"/>
      <c r="MA180" s="214"/>
      <c r="MB180" s="214"/>
      <c r="MC180" s="214"/>
      <c r="MD180" s="214"/>
      <c r="ME180" s="214"/>
      <c r="MF180" s="214"/>
      <c r="MG180" s="214"/>
      <c r="MH180" s="214"/>
      <c r="MI180" s="214"/>
      <c r="MJ180" s="214"/>
      <c r="MK180" s="214"/>
      <c r="ML180" s="214"/>
      <c r="MM180" s="214"/>
      <c r="MN180" s="214"/>
      <c r="MO180" s="214"/>
      <c r="MP180" s="214"/>
      <c r="MQ180" s="214"/>
      <c r="MR180" s="214"/>
      <c r="MS180" s="214"/>
      <c r="MT180" s="214"/>
      <c r="MU180" s="214"/>
      <c r="MV180" s="214"/>
      <c r="MW180" s="214"/>
      <c r="MX180" s="214"/>
      <c r="MY180" s="214"/>
      <c r="MZ180" s="214"/>
      <c r="NA180" s="214"/>
      <c r="NB180" s="214"/>
      <c r="NC180" s="214"/>
      <c r="ND180" s="214"/>
      <c r="NE180" s="214"/>
      <c r="NF180" s="214"/>
      <c r="NG180" s="214"/>
      <c r="NH180" s="214"/>
      <c r="NI180" s="214"/>
      <c r="NJ180" s="214"/>
      <c r="NK180" s="214"/>
      <c r="NL180" s="214"/>
      <c r="NM180" s="214"/>
      <c r="NN180" s="214"/>
      <c r="NO180" s="214"/>
      <c r="NP180" s="214"/>
      <c r="NQ180" s="214"/>
      <c r="NR180" s="214"/>
      <c r="NS180" s="214"/>
      <c r="NT180" s="214"/>
      <c r="NU180" s="214"/>
      <c r="NV180" s="214"/>
      <c r="NW180" s="214"/>
      <c r="NX180" s="214"/>
      <c r="NY180" s="214"/>
      <c r="NZ180" s="214"/>
      <c r="OA180" s="214"/>
      <c r="OB180" s="214"/>
      <c r="OC180" s="214"/>
      <c r="OD180" s="214"/>
      <c r="OE180" s="214"/>
      <c r="OF180" s="214"/>
      <c r="OG180" s="214"/>
      <c r="OH180" s="214"/>
      <c r="OI180" s="214"/>
      <c r="OJ180" s="214"/>
      <c r="OK180" s="214"/>
      <c r="OL180" s="214"/>
      <c r="OM180" s="214"/>
      <c r="ON180" s="214"/>
      <c r="OO180" s="214"/>
      <c r="OP180" s="214"/>
      <c r="OQ180" s="214"/>
      <c r="OR180" s="214"/>
      <c r="OS180" s="214"/>
      <c r="OT180" s="214"/>
      <c r="OU180" s="214"/>
      <c r="OV180" s="214"/>
      <c r="OW180" s="214"/>
      <c r="OX180" s="214"/>
      <c r="OY180" s="214"/>
      <c r="OZ180" s="214"/>
      <c r="PA180" s="214"/>
      <c r="PB180" s="214"/>
      <c r="PC180" s="214"/>
      <c r="PD180" s="214"/>
      <c r="PE180" s="214"/>
      <c r="PF180" s="214"/>
      <c r="PG180" s="214"/>
      <c r="PH180" s="214"/>
      <c r="PI180" s="214"/>
      <c r="PJ180" s="214"/>
      <c r="PK180" s="214"/>
      <c r="PL180" s="214"/>
      <c r="PM180" s="214"/>
      <c r="PN180" s="214"/>
      <c r="PO180" s="214"/>
      <c r="PP180" s="214"/>
      <c r="PQ180" s="214"/>
      <c r="PR180" s="214"/>
      <c r="PS180" s="214"/>
      <c r="PT180" s="214"/>
      <c r="PU180" s="214"/>
      <c r="PV180" s="214"/>
      <c r="PW180" s="214"/>
      <c r="PX180" s="214"/>
      <c r="PY180" s="214"/>
      <c r="PZ180" s="214"/>
      <c r="QA180" s="214"/>
      <c r="QB180" s="214"/>
      <c r="QC180" s="214"/>
      <c r="QD180" s="214"/>
      <c r="QE180" s="214"/>
      <c r="QF180" s="214"/>
      <c r="QG180" s="214"/>
      <c r="QH180" s="214"/>
      <c r="QI180" s="214"/>
      <c r="QJ180" s="214"/>
      <c r="QK180" s="214"/>
      <c r="QL180" s="214"/>
      <c r="QM180" s="214"/>
      <c r="QN180" s="214"/>
      <c r="QO180" s="214"/>
      <c r="QP180" s="214"/>
      <c r="QQ180" s="214"/>
      <c r="QR180" s="214"/>
      <c r="QS180" s="214"/>
      <c r="QT180" s="214"/>
      <c r="QU180" s="214"/>
      <c r="QV180" s="214"/>
      <c r="QW180" s="214"/>
      <c r="QX180" s="214"/>
      <c r="QY180" s="214"/>
      <c r="QZ180" s="214"/>
      <c r="RA180" s="214"/>
      <c r="RB180" s="214"/>
      <c r="RC180" s="214"/>
      <c r="RD180" s="214"/>
      <c r="RE180" s="214"/>
      <c r="RF180" s="214"/>
      <c r="RG180" s="214"/>
      <c r="RH180" s="214"/>
      <c r="RI180" s="214"/>
      <c r="RJ180" s="214"/>
      <c r="RK180" s="214"/>
      <c r="RL180" s="214"/>
      <c r="RM180" s="214"/>
      <c r="RN180" s="214"/>
      <c r="RO180" s="214"/>
      <c r="RP180" s="214"/>
      <c r="RQ180" s="214"/>
      <c r="RR180" s="214"/>
      <c r="RS180" s="214"/>
      <c r="RT180" s="214"/>
      <c r="RU180" s="214"/>
      <c r="RV180" s="214"/>
      <c r="RW180" s="214"/>
      <c r="RX180" s="214"/>
      <c r="RY180" s="214"/>
      <c r="RZ180" s="214"/>
      <c r="SA180" s="214"/>
      <c r="SB180" s="214"/>
      <c r="SC180" s="214"/>
      <c r="SD180" s="214"/>
      <c r="SE180" s="214"/>
      <c r="SF180" s="214"/>
      <c r="SG180" s="214"/>
      <c r="SH180" s="214"/>
      <c r="SI180" s="214"/>
      <c r="SJ180" s="214"/>
      <c r="SK180" s="214"/>
      <c r="SL180" s="214"/>
      <c r="SM180" s="214"/>
      <c r="SN180" s="214"/>
      <c r="SO180" s="214"/>
      <c r="SP180" s="214"/>
      <c r="SQ180" s="214"/>
      <c r="SR180" s="214"/>
      <c r="SS180" s="214"/>
      <c r="ST180" s="214"/>
      <c r="SU180" s="214"/>
      <c r="SV180" s="214"/>
      <c r="SW180" s="214"/>
      <c r="SX180" s="214"/>
      <c r="SY180" s="214"/>
      <c r="SZ180" s="214"/>
      <c r="TA180" s="214"/>
      <c r="TB180" s="214"/>
      <c r="TC180" s="214"/>
      <c r="TD180" s="214"/>
      <c r="TE180" s="214"/>
      <c r="TF180" s="214"/>
      <c r="TG180" s="214"/>
      <c r="TH180" s="214"/>
    </row>
    <row r="181" spans="1:528" s="72" customFormat="1" ht="15" customHeight="1" x14ac:dyDescent="0.2">
      <c r="A181" s="214"/>
      <c r="B181" s="213"/>
      <c r="C181" s="368"/>
      <c r="D181" s="24"/>
      <c r="E181" s="30"/>
      <c r="F181" s="30"/>
      <c r="G181" s="30"/>
      <c r="H181" s="104"/>
      <c r="I181" s="134"/>
      <c r="J181" s="101"/>
      <c r="K181" s="73"/>
      <c r="L181" s="73"/>
      <c r="M181" s="73"/>
      <c r="N181" s="14"/>
      <c r="O181" s="15"/>
      <c r="P181" s="16"/>
      <c r="Q181" s="236" t="s">
        <v>109</v>
      </c>
      <c r="R181" s="233"/>
      <c r="S181" s="214"/>
      <c r="T181" s="214"/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14"/>
      <c r="AI181" s="214"/>
      <c r="AJ181" s="214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14"/>
      <c r="AZ181" s="214"/>
      <c r="BA181" s="214"/>
      <c r="BB181" s="214"/>
      <c r="BC181" s="214"/>
      <c r="BD181" s="214"/>
      <c r="BE181" s="214"/>
      <c r="BF181" s="214"/>
      <c r="BG181" s="214"/>
      <c r="BH181" s="214"/>
      <c r="BI181" s="214"/>
      <c r="BJ181" s="214"/>
      <c r="BK181" s="214"/>
      <c r="BL181" s="214"/>
      <c r="BM181" s="214"/>
      <c r="BN181" s="214"/>
      <c r="BO181" s="214"/>
      <c r="BP181" s="214"/>
      <c r="BQ181" s="214"/>
      <c r="BR181" s="214"/>
      <c r="BS181" s="214"/>
      <c r="BT181" s="214"/>
      <c r="BU181" s="214"/>
      <c r="BV181" s="214"/>
      <c r="BW181" s="214"/>
      <c r="BX181" s="214"/>
      <c r="BY181" s="214"/>
      <c r="BZ181" s="214"/>
      <c r="CA181" s="214"/>
      <c r="CB181" s="214"/>
      <c r="CC181" s="214"/>
      <c r="CD181" s="214"/>
      <c r="CE181" s="214"/>
      <c r="CF181" s="214"/>
      <c r="CG181" s="214"/>
      <c r="CH181" s="214"/>
      <c r="CI181" s="214"/>
      <c r="CJ181" s="214"/>
      <c r="CK181" s="214"/>
      <c r="CL181" s="214"/>
      <c r="CM181" s="214"/>
      <c r="CN181" s="214"/>
      <c r="CO181" s="214"/>
      <c r="CP181" s="214"/>
      <c r="CQ181" s="214"/>
      <c r="CR181" s="214"/>
      <c r="CS181" s="214"/>
      <c r="CT181" s="214"/>
      <c r="CU181" s="214"/>
      <c r="CV181" s="214"/>
      <c r="CW181" s="214"/>
      <c r="CX181" s="214"/>
      <c r="CY181" s="214"/>
      <c r="CZ181" s="214"/>
      <c r="DA181" s="214"/>
      <c r="DB181" s="214"/>
      <c r="DC181" s="214"/>
      <c r="DD181" s="214"/>
      <c r="DE181" s="214"/>
      <c r="DF181" s="214"/>
      <c r="DG181" s="214"/>
      <c r="DH181" s="214"/>
      <c r="DI181" s="214"/>
      <c r="DJ181" s="214"/>
      <c r="DK181" s="214"/>
      <c r="DL181" s="214"/>
      <c r="DM181" s="214"/>
      <c r="DN181" s="214"/>
      <c r="DO181" s="214"/>
      <c r="DP181" s="214"/>
      <c r="DQ181" s="214"/>
      <c r="DR181" s="214"/>
      <c r="DS181" s="214"/>
      <c r="DT181" s="214"/>
      <c r="DU181" s="214"/>
      <c r="DV181" s="214"/>
      <c r="DW181" s="214"/>
      <c r="DX181" s="214"/>
      <c r="DY181" s="214"/>
      <c r="DZ181" s="214"/>
      <c r="EA181" s="214"/>
      <c r="EB181" s="214"/>
      <c r="EC181" s="214"/>
      <c r="ED181" s="214"/>
      <c r="EE181" s="214"/>
      <c r="EF181" s="214"/>
      <c r="EG181" s="214"/>
      <c r="EH181" s="214"/>
      <c r="EI181" s="214"/>
      <c r="EJ181" s="214"/>
      <c r="EK181" s="214"/>
      <c r="EL181" s="214"/>
      <c r="EM181" s="214"/>
      <c r="EN181" s="214"/>
      <c r="EO181" s="214"/>
      <c r="EP181" s="214"/>
      <c r="EQ181" s="214"/>
      <c r="ER181" s="214"/>
      <c r="ES181" s="214"/>
      <c r="ET181" s="214"/>
      <c r="EU181" s="214"/>
      <c r="EV181" s="214"/>
      <c r="EW181" s="214"/>
      <c r="EX181" s="214"/>
      <c r="EY181" s="214"/>
      <c r="EZ181" s="214"/>
      <c r="FA181" s="214"/>
      <c r="FB181" s="214"/>
      <c r="FC181" s="214"/>
      <c r="FD181" s="214"/>
      <c r="FE181" s="214"/>
      <c r="FF181" s="214"/>
      <c r="FG181" s="214"/>
      <c r="FH181" s="214"/>
      <c r="FI181" s="214"/>
      <c r="FJ181" s="214"/>
      <c r="FK181" s="214"/>
      <c r="FL181" s="214"/>
      <c r="FM181" s="214"/>
      <c r="FN181" s="214"/>
      <c r="FO181" s="214"/>
      <c r="FP181" s="214"/>
      <c r="FQ181" s="214"/>
      <c r="FR181" s="214"/>
      <c r="FS181" s="214"/>
      <c r="FT181" s="214"/>
      <c r="FU181" s="214"/>
      <c r="FV181" s="214"/>
      <c r="FW181" s="214"/>
      <c r="FX181" s="214"/>
      <c r="FY181" s="214"/>
      <c r="FZ181" s="214"/>
      <c r="GA181" s="214"/>
      <c r="GB181" s="214"/>
      <c r="GC181" s="214"/>
      <c r="GD181" s="214"/>
      <c r="GE181" s="214"/>
      <c r="GF181" s="214"/>
      <c r="GG181" s="214"/>
      <c r="GH181" s="214"/>
      <c r="GI181" s="214"/>
      <c r="GJ181" s="214"/>
      <c r="GK181" s="214"/>
      <c r="GL181" s="214"/>
      <c r="GM181" s="214"/>
      <c r="GN181" s="214"/>
      <c r="GO181" s="214"/>
      <c r="GP181" s="214"/>
      <c r="GQ181" s="214"/>
      <c r="GR181" s="214"/>
      <c r="GS181" s="214"/>
      <c r="GT181" s="214"/>
      <c r="GU181" s="214"/>
      <c r="GV181" s="214"/>
      <c r="GW181" s="214"/>
      <c r="GX181" s="214"/>
      <c r="GY181" s="214"/>
      <c r="GZ181" s="214"/>
      <c r="HA181" s="214"/>
      <c r="HB181" s="214"/>
      <c r="HC181" s="214"/>
      <c r="HD181" s="214"/>
      <c r="HE181" s="214"/>
      <c r="HF181" s="214"/>
      <c r="HG181" s="214"/>
      <c r="HH181" s="214"/>
      <c r="HI181" s="214"/>
      <c r="HJ181" s="214"/>
      <c r="HK181" s="214"/>
      <c r="HL181" s="214"/>
      <c r="HM181" s="214"/>
      <c r="HN181" s="214"/>
      <c r="HO181" s="214"/>
      <c r="HP181" s="214"/>
      <c r="HQ181" s="214"/>
      <c r="HR181" s="214"/>
      <c r="HS181" s="214"/>
      <c r="HT181" s="214"/>
      <c r="HU181" s="214"/>
      <c r="HV181" s="214"/>
      <c r="HW181" s="214"/>
      <c r="HX181" s="214"/>
      <c r="HY181" s="214"/>
      <c r="HZ181" s="214"/>
      <c r="IA181" s="214"/>
      <c r="IB181" s="214"/>
      <c r="IC181" s="214"/>
      <c r="ID181" s="214"/>
      <c r="IE181" s="214"/>
      <c r="IF181" s="214"/>
      <c r="IG181" s="214"/>
      <c r="IH181" s="214"/>
      <c r="II181" s="214"/>
      <c r="IJ181" s="214"/>
      <c r="IK181" s="214"/>
      <c r="IL181" s="214"/>
      <c r="IM181" s="214"/>
      <c r="IN181" s="214"/>
      <c r="IO181" s="214"/>
      <c r="IP181" s="214"/>
      <c r="IQ181" s="214"/>
      <c r="IR181" s="214"/>
      <c r="IS181" s="214"/>
      <c r="IT181" s="214"/>
      <c r="IU181" s="214"/>
      <c r="IV181" s="214"/>
      <c r="IW181" s="214"/>
      <c r="IX181" s="214"/>
      <c r="IY181" s="214"/>
      <c r="IZ181" s="214"/>
      <c r="JA181" s="214"/>
      <c r="JB181" s="214"/>
      <c r="JC181" s="214"/>
      <c r="JD181" s="214"/>
      <c r="JE181" s="214"/>
      <c r="JF181" s="214"/>
      <c r="JG181" s="214"/>
      <c r="JH181" s="214"/>
      <c r="JI181" s="214"/>
      <c r="JJ181" s="214"/>
      <c r="JK181" s="214"/>
      <c r="JL181" s="214"/>
      <c r="JM181" s="214"/>
      <c r="JN181" s="214"/>
      <c r="JO181" s="214"/>
      <c r="JP181" s="214"/>
      <c r="JQ181" s="214"/>
      <c r="JR181" s="214"/>
      <c r="JS181" s="214"/>
      <c r="JT181" s="214"/>
      <c r="JU181" s="214"/>
      <c r="JV181" s="214"/>
      <c r="JW181" s="214"/>
      <c r="JX181" s="214"/>
      <c r="JY181" s="214"/>
      <c r="JZ181" s="214"/>
      <c r="KA181" s="214"/>
      <c r="KB181" s="214"/>
      <c r="KC181" s="214"/>
      <c r="KD181" s="214"/>
      <c r="KE181" s="214"/>
      <c r="KF181" s="214"/>
      <c r="KG181" s="214"/>
      <c r="KH181" s="214"/>
      <c r="KI181" s="214"/>
      <c r="KJ181" s="214"/>
      <c r="KK181" s="214"/>
      <c r="KL181" s="214"/>
      <c r="KM181" s="214"/>
      <c r="KN181" s="214"/>
      <c r="KO181" s="214"/>
      <c r="KP181" s="214"/>
      <c r="KQ181" s="214"/>
      <c r="KR181" s="214"/>
      <c r="KS181" s="214"/>
      <c r="KT181" s="214"/>
      <c r="KU181" s="214"/>
      <c r="KV181" s="214"/>
      <c r="KW181" s="214"/>
      <c r="KX181" s="214"/>
      <c r="KY181" s="214"/>
      <c r="KZ181" s="214"/>
      <c r="LA181" s="214"/>
      <c r="LB181" s="214"/>
      <c r="LC181" s="214"/>
      <c r="LD181" s="214"/>
      <c r="LE181" s="214"/>
      <c r="LF181" s="214"/>
      <c r="LG181" s="214"/>
      <c r="LH181" s="214"/>
      <c r="LI181" s="214"/>
      <c r="LJ181" s="214"/>
      <c r="LK181" s="214"/>
      <c r="LL181" s="214"/>
      <c r="LM181" s="214"/>
      <c r="LN181" s="214"/>
      <c r="LO181" s="214"/>
      <c r="LP181" s="214"/>
      <c r="LQ181" s="214"/>
      <c r="LR181" s="214"/>
      <c r="LS181" s="214"/>
      <c r="LT181" s="214"/>
      <c r="LU181" s="214"/>
      <c r="LV181" s="214"/>
      <c r="LW181" s="214"/>
      <c r="LX181" s="214"/>
      <c r="LY181" s="214"/>
      <c r="LZ181" s="214"/>
      <c r="MA181" s="214"/>
      <c r="MB181" s="214"/>
      <c r="MC181" s="214"/>
      <c r="MD181" s="214"/>
      <c r="ME181" s="214"/>
      <c r="MF181" s="214"/>
      <c r="MG181" s="214"/>
      <c r="MH181" s="214"/>
      <c r="MI181" s="214"/>
      <c r="MJ181" s="214"/>
      <c r="MK181" s="214"/>
      <c r="ML181" s="214"/>
      <c r="MM181" s="214"/>
      <c r="MN181" s="214"/>
      <c r="MO181" s="214"/>
      <c r="MP181" s="214"/>
      <c r="MQ181" s="214"/>
      <c r="MR181" s="214"/>
      <c r="MS181" s="214"/>
      <c r="MT181" s="214"/>
      <c r="MU181" s="214"/>
      <c r="MV181" s="214"/>
      <c r="MW181" s="214"/>
      <c r="MX181" s="214"/>
      <c r="MY181" s="214"/>
      <c r="MZ181" s="214"/>
      <c r="NA181" s="214"/>
      <c r="NB181" s="214"/>
      <c r="NC181" s="214"/>
      <c r="ND181" s="214"/>
      <c r="NE181" s="214"/>
      <c r="NF181" s="214"/>
      <c r="NG181" s="214"/>
      <c r="NH181" s="214"/>
      <c r="NI181" s="214"/>
      <c r="NJ181" s="214"/>
      <c r="NK181" s="214"/>
      <c r="NL181" s="214"/>
      <c r="NM181" s="214"/>
      <c r="NN181" s="214"/>
      <c r="NO181" s="214"/>
      <c r="NP181" s="214"/>
      <c r="NQ181" s="214"/>
      <c r="NR181" s="214"/>
      <c r="NS181" s="214"/>
      <c r="NT181" s="214"/>
      <c r="NU181" s="214"/>
      <c r="NV181" s="214"/>
      <c r="NW181" s="214"/>
      <c r="NX181" s="214"/>
      <c r="NY181" s="214"/>
      <c r="NZ181" s="214"/>
      <c r="OA181" s="214"/>
      <c r="OB181" s="214"/>
      <c r="OC181" s="214"/>
      <c r="OD181" s="214"/>
      <c r="OE181" s="214"/>
      <c r="OF181" s="214"/>
      <c r="OG181" s="214"/>
      <c r="OH181" s="214"/>
      <c r="OI181" s="214"/>
      <c r="OJ181" s="214"/>
      <c r="OK181" s="214"/>
      <c r="OL181" s="214"/>
      <c r="OM181" s="214"/>
      <c r="ON181" s="214"/>
      <c r="OO181" s="214"/>
      <c r="OP181" s="214"/>
      <c r="OQ181" s="214"/>
      <c r="OR181" s="214"/>
      <c r="OS181" s="214"/>
      <c r="OT181" s="214"/>
      <c r="OU181" s="214"/>
      <c r="OV181" s="214"/>
      <c r="OW181" s="214"/>
      <c r="OX181" s="214"/>
      <c r="OY181" s="214"/>
      <c r="OZ181" s="214"/>
      <c r="PA181" s="214"/>
      <c r="PB181" s="214"/>
      <c r="PC181" s="214"/>
      <c r="PD181" s="214"/>
      <c r="PE181" s="214"/>
      <c r="PF181" s="214"/>
      <c r="PG181" s="214"/>
      <c r="PH181" s="214"/>
      <c r="PI181" s="214"/>
      <c r="PJ181" s="214"/>
      <c r="PK181" s="214"/>
      <c r="PL181" s="214"/>
      <c r="PM181" s="214"/>
      <c r="PN181" s="214"/>
      <c r="PO181" s="214"/>
      <c r="PP181" s="214"/>
      <c r="PQ181" s="214"/>
      <c r="PR181" s="214"/>
      <c r="PS181" s="214"/>
      <c r="PT181" s="214"/>
      <c r="PU181" s="214"/>
      <c r="PV181" s="214"/>
      <c r="PW181" s="214"/>
      <c r="PX181" s="214"/>
      <c r="PY181" s="214"/>
      <c r="PZ181" s="214"/>
      <c r="QA181" s="214"/>
      <c r="QB181" s="214"/>
      <c r="QC181" s="214"/>
      <c r="QD181" s="214"/>
      <c r="QE181" s="214"/>
      <c r="QF181" s="214"/>
      <c r="QG181" s="214"/>
      <c r="QH181" s="214"/>
      <c r="QI181" s="214"/>
      <c r="QJ181" s="214"/>
      <c r="QK181" s="214"/>
      <c r="QL181" s="214"/>
      <c r="QM181" s="214"/>
      <c r="QN181" s="214"/>
      <c r="QO181" s="214"/>
      <c r="QP181" s="214"/>
      <c r="QQ181" s="214"/>
      <c r="QR181" s="214"/>
      <c r="QS181" s="214"/>
      <c r="QT181" s="214"/>
      <c r="QU181" s="214"/>
      <c r="QV181" s="214"/>
      <c r="QW181" s="214"/>
      <c r="QX181" s="214"/>
      <c r="QY181" s="214"/>
      <c r="QZ181" s="214"/>
      <c r="RA181" s="214"/>
      <c r="RB181" s="214"/>
      <c r="RC181" s="214"/>
      <c r="RD181" s="214"/>
      <c r="RE181" s="214"/>
      <c r="RF181" s="214"/>
      <c r="RG181" s="214"/>
      <c r="RH181" s="214"/>
      <c r="RI181" s="214"/>
      <c r="RJ181" s="214"/>
      <c r="RK181" s="214"/>
      <c r="RL181" s="214"/>
      <c r="RM181" s="214"/>
      <c r="RN181" s="214"/>
      <c r="RO181" s="214"/>
      <c r="RP181" s="214"/>
      <c r="RQ181" s="214"/>
      <c r="RR181" s="214"/>
      <c r="RS181" s="214"/>
      <c r="RT181" s="214"/>
      <c r="RU181" s="214"/>
      <c r="RV181" s="214"/>
      <c r="RW181" s="214"/>
      <c r="RX181" s="214"/>
      <c r="RY181" s="214"/>
      <c r="RZ181" s="214"/>
      <c r="SA181" s="214"/>
      <c r="SB181" s="214"/>
      <c r="SC181" s="214"/>
      <c r="SD181" s="214"/>
      <c r="SE181" s="214"/>
      <c r="SF181" s="214"/>
      <c r="SG181" s="214"/>
      <c r="SH181" s="214"/>
      <c r="SI181" s="214"/>
      <c r="SJ181" s="214"/>
      <c r="SK181" s="214"/>
      <c r="SL181" s="214"/>
      <c r="SM181" s="214"/>
      <c r="SN181" s="214"/>
      <c r="SO181" s="214"/>
      <c r="SP181" s="214"/>
      <c r="SQ181" s="214"/>
      <c r="SR181" s="214"/>
      <c r="SS181" s="214"/>
      <c r="ST181" s="214"/>
      <c r="SU181" s="214"/>
      <c r="SV181" s="214"/>
      <c r="SW181" s="214"/>
      <c r="SX181" s="214"/>
      <c r="SY181" s="214"/>
      <c r="SZ181" s="214"/>
      <c r="TA181" s="214"/>
      <c r="TB181" s="214"/>
      <c r="TC181" s="214"/>
      <c r="TD181" s="214"/>
      <c r="TE181" s="214"/>
      <c r="TF181" s="214"/>
      <c r="TG181" s="214"/>
      <c r="TH181" s="214"/>
    </row>
    <row r="182" spans="1:528" s="77" customFormat="1" ht="15" customHeight="1" x14ac:dyDescent="0.2">
      <c r="B182" s="212"/>
      <c r="C182" s="368"/>
      <c r="D182" s="24"/>
      <c r="E182" s="30"/>
      <c r="F182" s="30"/>
      <c r="G182" s="30"/>
      <c r="H182" s="104"/>
      <c r="I182" s="134"/>
      <c r="J182" s="101"/>
      <c r="K182" s="73"/>
      <c r="L182" s="73"/>
      <c r="M182" s="73"/>
      <c r="N182" s="14"/>
      <c r="O182" s="15"/>
      <c r="P182" s="16"/>
      <c r="Q182" s="248" t="s">
        <v>110</v>
      </c>
      <c r="R182" s="232"/>
    </row>
    <row r="183" spans="1:528" ht="15" customHeight="1" thickBot="1" x14ac:dyDescent="0.25">
      <c r="A183" s="214"/>
      <c r="B183" s="213"/>
      <c r="C183" s="371"/>
      <c r="D183" s="24"/>
      <c r="E183" s="30"/>
      <c r="F183" s="30"/>
      <c r="G183" s="30"/>
      <c r="H183" s="104"/>
      <c r="I183" s="134"/>
      <c r="J183" s="101"/>
      <c r="K183" s="73"/>
      <c r="L183" s="73"/>
      <c r="M183" s="73"/>
      <c r="N183" s="14"/>
      <c r="O183" s="15"/>
      <c r="P183" s="16"/>
      <c r="Q183" s="237" t="s">
        <v>42</v>
      </c>
      <c r="R183" s="233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/>
      <c r="AG183" s="214"/>
      <c r="AH183" s="214"/>
      <c r="AI183" s="214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14"/>
      <c r="AZ183" s="214"/>
      <c r="BA183" s="214"/>
      <c r="BB183" s="214"/>
      <c r="BC183" s="214"/>
      <c r="BD183" s="214"/>
      <c r="BE183" s="214"/>
      <c r="BF183" s="214"/>
      <c r="BG183" s="214"/>
      <c r="BH183" s="214"/>
      <c r="BI183" s="214"/>
      <c r="BJ183" s="214"/>
      <c r="BK183" s="214"/>
      <c r="BL183" s="214"/>
      <c r="BM183" s="214"/>
      <c r="BN183" s="214"/>
      <c r="BO183" s="214"/>
      <c r="BP183" s="214"/>
      <c r="BQ183" s="214"/>
      <c r="BR183" s="214"/>
      <c r="BS183" s="214"/>
      <c r="BT183" s="214"/>
      <c r="BU183" s="214"/>
      <c r="BV183" s="214"/>
      <c r="BW183" s="214"/>
      <c r="BX183" s="214"/>
      <c r="BY183" s="214"/>
      <c r="BZ183" s="214"/>
      <c r="CA183" s="214"/>
      <c r="CB183" s="214"/>
      <c r="CC183" s="214"/>
      <c r="CD183" s="214"/>
      <c r="CE183" s="214"/>
      <c r="CF183" s="214"/>
      <c r="CG183" s="214"/>
      <c r="CH183" s="214"/>
      <c r="CI183" s="214"/>
      <c r="CJ183" s="214"/>
      <c r="CK183" s="214"/>
      <c r="CL183" s="214"/>
      <c r="CM183" s="214"/>
      <c r="CN183" s="214"/>
      <c r="CO183" s="214"/>
      <c r="CP183" s="214"/>
      <c r="CQ183" s="214"/>
      <c r="CR183" s="214"/>
      <c r="CS183" s="214"/>
      <c r="CT183" s="214"/>
      <c r="CU183" s="214"/>
      <c r="CV183" s="214"/>
      <c r="CW183" s="214"/>
      <c r="CX183" s="214"/>
      <c r="CY183" s="214"/>
      <c r="CZ183" s="214"/>
      <c r="DA183" s="214"/>
      <c r="DB183" s="214"/>
      <c r="DC183" s="214"/>
      <c r="DD183" s="214"/>
      <c r="DE183" s="214"/>
      <c r="DF183" s="214"/>
      <c r="DG183" s="214"/>
      <c r="DH183" s="214"/>
      <c r="DI183" s="214"/>
      <c r="DJ183" s="214"/>
      <c r="DK183" s="214"/>
      <c r="DL183" s="214"/>
      <c r="DM183" s="214"/>
      <c r="DN183" s="214"/>
      <c r="DO183" s="214"/>
      <c r="DP183" s="214"/>
      <c r="DQ183" s="214"/>
      <c r="DR183" s="214"/>
      <c r="DS183" s="214"/>
      <c r="DT183" s="214"/>
      <c r="DU183" s="214"/>
      <c r="DV183" s="214"/>
      <c r="DW183" s="214"/>
      <c r="DX183" s="214"/>
      <c r="DY183" s="214"/>
      <c r="DZ183" s="214"/>
      <c r="EA183" s="214"/>
      <c r="EB183" s="214"/>
      <c r="EC183" s="214"/>
      <c r="ED183" s="214"/>
      <c r="EE183" s="214"/>
      <c r="EF183" s="214"/>
      <c r="EG183" s="214"/>
      <c r="EH183" s="214"/>
      <c r="EI183" s="214"/>
      <c r="EJ183" s="214"/>
      <c r="EK183" s="214"/>
      <c r="EL183" s="214"/>
      <c r="EM183" s="214"/>
      <c r="EN183" s="214"/>
      <c r="EO183" s="214"/>
      <c r="EP183" s="214"/>
      <c r="EQ183" s="214"/>
      <c r="ER183" s="214"/>
      <c r="ES183" s="214"/>
      <c r="ET183" s="214"/>
      <c r="EU183" s="214"/>
      <c r="EV183" s="214"/>
      <c r="EW183" s="214"/>
      <c r="EX183" s="214"/>
      <c r="EY183" s="214"/>
      <c r="EZ183" s="214"/>
      <c r="FA183" s="214"/>
      <c r="FB183" s="214"/>
      <c r="FC183" s="214"/>
      <c r="FD183" s="214"/>
      <c r="FE183" s="214"/>
      <c r="FF183" s="214"/>
      <c r="FG183" s="214"/>
      <c r="FH183" s="214"/>
      <c r="FI183" s="214"/>
      <c r="FJ183" s="214"/>
      <c r="FK183" s="214"/>
      <c r="FL183" s="214"/>
      <c r="FM183" s="214"/>
      <c r="FN183" s="214"/>
      <c r="FO183" s="214"/>
      <c r="FP183" s="214"/>
      <c r="FQ183" s="214"/>
      <c r="FR183" s="214"/>
      <c r="FS183" s="214"/>
      <c r="FT183" s="214"/>
      <c r="FU183" s="214"/>
      <c r="FV183" s="214"/>
      <c r="FW183" s="214"/>
      <c r="FX183" s="214"/>
      <c r="FY183" s="214"/>
      <c r="FZ183" s="214"/>
      <c r="GA183" s="214"/>
      <c r="GB183" s="214"/>
      <c r="GC183" s="214"/>
      <c r="GD183" s="214"/>
      <c r="GE183" s="214"/>
      <c r="GF183" s="214"/>
      <c r="GG183" s="214"/>
      <c r="GH183" s="214"/>
      <c r="GI183" s="214"/>
      <c r="GJ183" s="214"/>
      <c r="GK183" s="214"/>
      <c r="GL183" s="214"/>
      <c r="GM183" s="214"/>
      <c r="GN183" s="214"/>
      <c r="GO183" s="214"/>
      <c r="GP183" s="214"/>
      <c r="GQ183" s="214"/>
      <c r="GR183" s="214"/>
      <c r="GS183" s="214"/>
      <c r="GT183" s="214"/>
      <c r="GU183" s="214"/>
      <c r="GV183" s="214"/>
      <c r="GW183" s="214"/>
      <c r="GX183" s="214"/>
      <c r="GY183" s="214"/>
      <c r="GZ183" s="214"/>
      <c r="HA183" s="214"/>
      <c r="HB183" s="214"/>
      <c r="HC183" s="214"/>
      <c r="HD183" s="214"/>
      <c r="HE183" s="214"/>
      <c r="HF183" s="214"/>
      <c r="HG183" s="214"/>
      <c r="HH183" s="214"/>
      <c r="HI183" s="214"/>
      <c r="HJ183" s="214"/>
      <c r="HK183" s="214"/>
      <c r="HL183" s="214"/>
      <c r="HM183" s="214"/>
      <c r="HN183" s="214"/>
      <c r="HO183" s="214"/>
      <c r="HP183" s="214"/>
      <c r="HQ183" s="214"/>
      <c r="HR183" s="214"/>
      <c r="HS183" s="214"/>
      <c r="HT183" s="214"/>
      <c r="HU183" s="214"/>
      <c r="HV183" s="214"/>
      <c r="HW183" s="214"/>
      <c r="HX183" s="214"/>
      <c r="HY183" s="214"/>
      <c r="HZ183" s="214"/>
      <c r="IA183" s="214"/>
      <c r="IB183" s="214"/>
      <c r="IC183" s="214"/>
      <c r="ID183" s="214"/>
      <c r="IE183" s="214"/>
      <c r="IF183" s="214"/>
      <c r="IG183" s="214"/>
      <c r="IH183" s="214"/>
      <c r="II183" s="214"/>
      <c r="IJ183" s="214"/>
      <c r="IK183" s="214"/>
      <c r="IL183" s="214"/>
      <c r="IM183" s="214"/>
      <c r="IN183" s="214"/>
      <c r="IO183" s="214"/>
      <c r="IP183" s="214"/>
      <c r="IQ183" s="214"/>
      <c r="IR183" s="214"/>
      <c r="IS183" s="214"/>
      <c r="IT183" s="214"/>
      <c r="IU183" s="214"/>
      <c r="IV183" s="214"/>
      <c r="IW183" s="214"/>
      <c r="IX183" s="214"/>
      <c r="IY183" s="214"/>
      <c r="IZ183" s="214"/>
      <c r="JA183" s="214"/>
      <c r="JB183" s="214"/>
      <c r="JC183" s="214"/>
      <c r="JD183" s="214"/>
      <c r="JE183" s="214"/>
      <c r="JF183" s="214"/>
      <c r="JG183" s="214"/>
      <c r="JH183" s="214"/>
      <c r="JI183" s="214"/>
      <c r="JJ183" s="214"/>
      <c r="JK183" s="214"/>
      <c r="JL183" s="214"/>
      <c r="JM183" s="214"/>
      <c r="JN183" s="214"/>
      <c r="JO183" s="214"/>
      <c r="JP183" s="214"/>
      <c r="JQ183" s="214"/>
      <c r="JR183" s="214"/>
      <c r="JS183" s="214"/>
      <c r="JT183" s="214"/>
      <c r="JU183" s="214"/>
      <c r="JV183" s="214"/>
      <c r="JW183" s="214"/>
      <c r="JX183" s="214"/>
      <c r="JY183" s="214"/>
      <c r="JZ183" s="214"/>
      <c r="KA183" s="214"/>
      <c r="KB183" s="214"/>
      <c r="KC183" s="214"/>
      <c r="KD183" s="214"/>
      <c r="KE183" s="214"/>
      <c r="KF183" s="214"/>
      <c r="KG183" s="214"/>
      <c r="KH183" s="214"/>
      <c r="KI183" s="214"/>
      <c r="KJ183" s="214"/>
      <c r="KK183" s="214"/>
      <c r="KL183" s="214"/>
      <c r="KM183" s="214"/>
      <c r="KN183" s="214"/>
      <c r="KO183" s="214"/>
      <c r="KP183" s="214"/>
      <c r="KQ183" s="214"/>
      <c r="KR183" s="214"/>
      <c r="KS183" s="214"/>
      <c r="KT183" s="214"/>
      <c r="KU183" s="214"/>
      <c r="KV183" s="214"/>
      <c r="KW183" s="214"/>
      <c r="KX183" s="214"/>
      <c r="KY183" s="214"/>
      <c r="KZ183" s="214"/>
      <c r="LA183" s="214"/>
      <c r="LB183" s="214"/>
      <c r="LC183" s="214"/>
      <c r="LD183" s="214"/>
      <c r="LE183" s="214"/>
      <c r="LF183" s="214"/>
      <c r="LG183" s="214"/>
      <c r="LH183" s="214"/>
      <c r="LI183" s="214"/>
      <c r="LJ183" s="214"/>
      <c r="LK183" s="214"/>
      <c r="LL183" s="214"/>
      <c r="LM183" s="214"/>
      <c r="LN183" s="214"/>
      <c r="LO183" s="214"/>
      <c r="LP183" s="214"/>
      <c r="LQ183" s="214"/>
      <c r="LR183" s="214"/>
      <c r="LS183" s="214"/>
      <c r="LT183" s="214"/>
      <c r="LU183" s="214"/>
      <c r="LV183" s="214"/>
      <c r="LW183" s="214"/>
      <c r="LX183" s="214"/>
      <c r="LY183" s="214"/>
      <c r="LZ183" s="214"/>
      <c r="MA183" s="214"/>
      <c r="MB183" s="214"/>
      <c r="MC183" s="214"/>
      <c r="MD183" s="214"/>
      <c r="ME183" s="214"/>
      <c r="MF183" s="214"/>
      <c r="MG183" s="214"/>
      <c r="MH183" s="214"/>
      <c r="MI183" s="214"/>
      <c r="MJ183" s="214"/>
      <c r="MK183" s="214"/>
      <c r="ML183" s="214"/>
      <c r="MM183" s="214"/>
      <c r="MN183" s="214"/>
      <c r="MO183" s="214"/>
      <c r="MP183" s="214"/>
      <c r="MQ183" s="214"/>
      <c r="MR183" s="214"/>
      <c r="MS183" s="214"/>
      <c r="MT183" s="214"/>
      <c r="MU183" s="214"/>
      <c r="MV183" s="214"/>
      <c r="MW183" s="214"/>
      <c r="MX183" s="214"/>
      <c r="MY183" s="214"/>
      <c r="MZ183" s="214"/>
      <c r="NA183" s="214"/>
      <c r="NB183" s="214"/>
      <c r="NC183" s="214"/>
      <c r="ND183" s="214"/>
      <c r="NE183" s="214"/>
      <c r="NF183" s="214"/>
      <c r="NG183" s="214"/>
      <c r="NH183" s="214"/>
      <c r="NI183" s="214"/>
      <c r="NJ183" s="214"/>
      <c r="NK183" s="214"/>
      <c r="NL183" s="214"/>
      <c r="NM183" s="214"/>
      <c r="NN183" s="214"/>
      <c r="NO183" s="214"/>
      <c r="NP183" s="214"/>
      <c r="NQ183" s="214"/>
      <c r="NR183" s="214"/>
      <c r="NS183" s="214"/>
      <c r="NT183" s="214"/>
      <c r="NU183" s="214"/>
      <c r="NV183" s="214"/>
      <c r="NW183" s="214"/>
      <c r="NX183" s="214"/>
      <c r="NY183" s="214"/>
      <c r="NZ183" s="214"/>
      <c r="OA183" s="214"/>
      <c r="OB183" s="214"/>
      <c r="OC183" s="214"/>
      <c r="OD183" s="214"/>
      <c r="OE183" s="214"/>
      <c r="OF183" s="214"/>
      <c r="OG183" s="214"/>
      <c r="OH183" s="214"/>
      <c r="OI183" s="214"/>
      <c r="OJ183" s="214"/>
      <c r="OK183" s="214"/>
      <c r="OL183" s="214"/>
      <c r="OM183" s="214"/>
      <c r="ON183" s="214"/>
      <c r="OO183" s="214"/>
      <c r="OP183" s="214"/>
      <c r="OQ183" s="214"/>
      <c r="OR183" s="214"/>
      <c r="OS183" s="214"/>
      <c r="OT183" s="214"/>
      <c r="OU183" s="214"/>
      <c r="OV183" s="214"/>
      <c r="OW183" s="214"/>
      <c r="OX183" s="214"/>
      <c r="OY183" s="214"/>
      <c r="OZ183" s="214"/>
      <c r="PA183" s="214"/>
      <c r="PB183" s="214"/>
      <c r="PC183" s="214"/>
      <c r="PD183" s="214"/>
      <c r="PE183" s="214"/>
      <c r="PF183" s="214"/>
      <c r="PG183" s="214"/>
      <c r="PH183" s="214"/>
      <c r="PI183" s="214"/>
      <c r="PJ183" s="214"/>
      <c r="PK183" s="214"/>
      <c r="PL183" s="214"/>
      <c r="PM183" s="214"/>
      <c r="PN183" s="214"/>
      <c r="PO183" s="214"/>
      <c r="PP183" s="214"/>
      <c r="PQ183" s="214"/>
      <c r="PR183" s="214"/>
      <c r="PS183" s="214"/>
      <c r="PT183" s="214"/>
      <c r="PU183" s="214"/>
      <c r="PV183" s="214"/>
      <c r="PW183" s="214"/>
      <c r="PX183" s="214"/>
      <c r="PY183" s="214"/>
      <c r="PZ183" s="214"/>
      <c r="QA183" s="214"/>
      <c r="QB183" s="214"/>
      <c r="QC183" s="214"/>
      <c r="QD183" s="214"/>
      <c r="QE183" s="214"/>
      <c r="QF183" s="214"/>
      <c r="QG183" s="214"/>
      <c r="QH183" s="214"/>
      <c r="QI183" s="214"/>
      <c r="QJ183" s="214"/>
      <c r="QK183" s="214"/>
      <c r="QL183" s="214"/>
      <c r="QM183" s="214"/>
      <c r="QN183" s="214"/>
      <c r="QO183" s="214"/>
      <c r="QP183" s="214"/>
      <c r="QQ183" s="214"/>
      <c r="QR183" s="214"/>
      <c r="QS183" s="214"/>
      <c r="QT183" s="214"/>
      <c r="QU183" s="214"/>
      <c r="QV183" s="214"/>
      <c r="QW183" s="214"/>
      <c r="QX183" s="214"/>
      <c r="QY183" s="214"/>
      <c r="QZ183" s="214"/>
      <c r="RA183" s="214"/>
      <c r="RB183" s="214"/>
      <c r="RC183" s="214"/>
      <c r="RD183" s="214"/>
      <c r="RE183" s="214"/>
      <c r="RF183" s="214"/>
      <c r="RG183" s="214"/>
      <c r="RH183" s="214"/>
      <c r="RI183" s="214"/>
      <c r="RJ183" s="214"/>
      <c r="RK183" s="214"/>
      <c r="RL183" s="214"/>
      <c r="RM183" s="214"/>
      <c r="RN183" s="214"/>
      <c r="RO183" s="214"/>
      <c r="RP183" s="214"/>
      <c r="RQ183" s="214"/>
      <c r="RR183" s="214"/>
      <c r="RS183" s="214"/>
      <c r="RT183" s="214"/>
      <c r="RU183" s="214"/>
      <c r="RV183" s="214"/>
      <c r="RW183" s="214"/>
      <c r="RX183" s="214"/>
      <c r="RY183" s="214"/>
      <c r="RZ183" s="214"/>
      <c r="SA183" s="214"/>
      <c r="SB183" s="214"/>
      <c r="SC183" s="214"/>
      <c r="SD183" s="214"/>
      <c r="SE183" s="214"/>
      <c r="SF183" s="214"/>
      <c r="SG183" s="214"/>
      <c r="SH183" s="214"/>
      <c r="SI183" s="214"/>
      <c r="SJ183" s="214"/>
      <c r="SK183" s="214"/>
      <c r="SL183" s="214"/>
      <c r="SM183" s="214"/>
      <c r="SN183" s="214"/>
      <c r="SO183" s="214"/>
      <c r="SP183" s="214"/>
      <c r="SQ183" s="214"/>
      <c r="SR183" s="214"/>
      <c r="SS183" s="214"/>
      <c r="ST183" s="214"/>
      <c r="SU183" s="214"/>
      <c r="SV183" s="214"/>
      <c r="SW183" s="214"/>
      <c r="SX183" s="214"/>
      <c r="SY183" s="214"/>
      <c r="SZ183" s="214"/>
      <c r="TA183" s="214"/>
      <c r="TB183" s="214"/>
      <c r="TC183" s="214"/>
      <c r="TD183" s="214"/>
      <c r="TE183" s="214"/>
      <c r="TF183" s="214"/>
      <c r="TG183" s="214"/>
      <c r="TH183" s="214"/>
    </row>
    <row r="184" spans="1:528" ht="15" customHeight="1" x14ac:dyDescent="0.25">
      <c r="A184" s="214"/>
      <c r="B184" s="213"/>
      <c r="C184" s="367" t="s">
        <v>113</v>
      </c>
      <c r="D184" s="45" t="s">
        <v>35</v>
      </c>
      <c r="E184" s="27"/>
      <c r="F184" s="9"/>
      <c r="G184" s="9"/>
      <c r="H184" s="100">
        <f>SUMIF(E184:G184,"&gt;0")</f>
        <v>0</v>
      </c>
      <c r="I184" s="21">
        <f>COUNTIF(E184:G184,"a")</f>
        <v>0</v>
      </c>
      <c r="J184" s="100"/>
      <c r="K184" s="129"/>
      <c r="L184" s="129"/>
      <c r="M184" s="129"/>
      <c r="N184" s="10"/>
      <c r="O184" s="11"/>
      <c r="P184" s="12"/>
      <c r="Q184" s="246" t="s">
        <v>50</v>
      </c>
      <c r="R184" s="233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14"/>
      <c r="AH184" s="214"/>
      <c r="AI184" s="21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14"/>
      <c r="AZ184" s="214"/>
      <c r="BA184" s="214"/>
      <c r="BB184" s="214"/>
      <c r="BC184" s="214"/>
      <c r="BD184" s="214"/>
      <c r="BE184" s="214"/>
      <c r="BF184" s="214"/>
      <c r="BG184" s="214"/>
      <c r="BH184" s="214"/>
      <c r="BI184" s="214"/>
      <c r="BJ184" s="214"/>
      <c r="BK184" s="214"/>
      <c r="BL184" s="214"/>
      <c r="BM184" s="214"/>
      <c r="BN184" s="214"/>
      <c r="BO184" s="214"/>
      <c r="BP184" s="214"/>
      <c r="BQ184" s="214"/>
      <c r="BR184" s="214"/>
      <c r="BS184" s="214"/>
      <c r="BT184" s="214"/>
      <c r="BU184" s="214"/>
      <c r="BV184" s="214"/>
      <c r="BW184" s="214"/>
      <c r="BX184" s="214"/>
      <c r="BY184" s="214"/>
      <c r="BZ184" s="214"/>
      <c r="CA184" s="214"/>
      <c r="CB184" s="214"/>
      <c r="CC184" s="214"/>
      <c r="CD184" s="214"/>
      <c r="CE184" s="214"/>
      <c r="CF184" s="214"/>
      <c r="CG184" s="214"/>
      <c r="CH184" s="214"/>
      <c r="CI184" s="214"/>
      <c r="CJ184" s="214"/>
      <c r="CK184" s="214"/>
      <c r="CL184" s="214"/>
      <c r="CM184" s="214"/>
      <c r="CN184" s="214"/>
      <c r="CO184" s="214"/>
      <c r="CP184" s="214"/>
      <c r="CQ184" s="214"/>
      <c r="CR184" s="214"/>
      <c r="CS184" s="214"/>
      <c r="CT184" s="214"/>
      <c r="CU184" s="214"/>
      <c r="CV184" s="214"/>
      <c r="CW184" s="214"/>
      <c r="CX184" s="214"/>
      <c r="CY184" s="214"/>
      <c r="CZ184" s="214"/>
      <c r="DA184" s="214"/>
      <c r="DB184" s="214"/>
      <c r="DC184" s="214"/>
      <c r="DD184" s="214"/>
      <c r="DE184" s="214"/>
      <c r="DF184" s="214"/>
      <c r="DG184" s="214"/>
      <c r="DH184" s="214"/>
      <c r="DI184" s="214"/>
      <c r="DJ184" s="214"/>
      <c r="DK184" s="214"/>
      <c r="DL184" s="214"/>
      <c r="DM184" s="214"/>
      <c r="DN184" s="214"/>
      <c r="DO184" s="214"/>
      <c r="DP184" s="214"/>
      <c r="DQ184" s="214"/>
      <c r="DR184" s="214"/>
      <c r="DS184" s="214"/>
      <c r="DT184" s="214"/>
      <c r="DU184" s="214"/>
      <c r="DV184" s="214"/>
      <c r="DW184" s="214"/>
      <c r="DX184" s="214"/>
      <c r="DY184" s="214"/>
      <c r="DZ184" s="214"/>
      <c r="EA184" s="214"/>
      <c r="EB184" s="214"/>
      <c r="EC184" s="214"/>
      <c r="ED184" s="214"/>
      <c r="EE184" s="214"/>
      <c r="EF184" s="214"/>
      <c r="EG184" s="214"/>
      <c r="EH184" s="214"/>
      <c r="EI184" s="214"/>
      <c r="EJ184" s="214"/>
      <c r="EK184" s="214"/>
      <c r="EL184" s="214"/>
      <c r="EM184" s="214"/>
      <c r="EN184" s="214"/>
      <c r="EO184" s="214"/>
      <c r="EP184" s="214"/>
      <c r="EQ184" s="214"/>
      <c r="ER184" s="214"/>
      <c r="ES184" s="214"/>
      <c r="ET184" s="214"/>
      <c r="EU184" s="214"/>
      <c r="EV184" s="214"/>
      <c r="EW184" s="214"/>
      <c r="EX184" s="214"/>
      <c r="EY184" s="214"/>
      <c r="EZ184" s="214"/>
      <c r="FA184" s="214"/>
      <c r="FB184" s="214"/>
      <c r="FC184" s="214"/>
      <c r="FD184" s="214"/>
      <c r="FE184" s="214"/>
      <c r="FF184" s="214"/>
      <c r="FG184" s="214"/>
      <c r="FH184" s="214"/>
      <c r="FI184" s="214"/>
      <c r="FJ184" s="214"/>
      <c r="FK184" s="214"/>
      <c r="FL184" s="214"/>
      <c r="FM184" s="214"/>
      <c r="FN184" s="214"/>
      <c r="FO184" s="214"/>
      <c r="FP184" s="214"/>
      <c r="FQ184" s="214"/>
      <c r="FR184" s="214"/>
      <c r="FS184" s="214"/>
      <c r="FT184" s="214"/>
      <c r="FU184" s="214"/>
      <c r="FV184" s="214"/>
      <c r="FW184" s="214"/>
      <c r="FX184" s="214"/>
      <c r="FY184" s="214"/>
      <c r="FZ184" s="214"/>
      <c r="GA184" s="214"/>
      <c r="GB184" s="214"/>
      <c r="GC184" s="214"/>
      <c r="GD184" s="214"/>
      <c r="GE184" s="214"/>
      <c r="GF184" s="214"/>
      <c r="GG184" s="214"/>
      <c r="GH184" s="214"/>
      <c r="GI184" s="214"/>
      <c r="GJ184" s="214"/>
      <c r="GK184" s="214"/>
      <c r="GL184" s="214"/>
      <c r="GM184" s="214"/>
      <c r="GN184" s="214"/>
      <c r="GO184" s="214"/>
      <c r="GP184" s="214"/>
      <c r="GQ184" s="214"/>
      <c r="GR184" s="214"/>
      <c r="GS184" s="214"/>
      <c r="GT184" s="214"/>
      <c r="GU184" s="214"/>
      <c r="GV184" s="214"/>
      <c r="GW184" s="214"/>
      <c r="GX184" s="214"/>
      <c r="GY184" s="214"/>
      <c r="GZ184" s="214"/>
      <c r="HA184" s="214"/>
      <c r="HB184" s="214"/>
      <c r="HC184" s="214"/>
      <c r="HD184" s="214"/>
      <c r="HE184" s="214"/>
      <c r="HF184" s="214"/>
      <c r="HG184" s="214"/>
      <c r="HH184" s="214"/>
      <c r="HI184" s="214"/>
      <c r="HJ184" s="214"/>
      <c r="HK184" s="214"/>
      <c r="HL184" s="214"/>
      <c r="HM184" s="214"/>
      <c r="HN184" s="214"/>
      <c r="HO184" s="214"/>
      <c r="HP184" s="214"/>
      <c r="HQ184" s="214"/>
      <c r="HR184" s="214"/>
      <c r="HS184" s="214"/>
      <c r="HT184" s="214"/>
      <c r="HU184" s="214"/>
      <c r="HV184" s="214"/>
      <c r="HW184" s="214"/>
      <c r="HX184" s="214"/>
      <c r="HY184" s="214"/>
      <c r="HZ184" s="214"/>
      <c r="IA184" s="214"/>
      <c r="IB184" s="214"/>
      <c r="IC184" s="214"/>
      <c r="ID184" s="214"/>
      <c r="IE184" s="214"/>
      <c r="IF184" s="214"/>
      <c r="IG184" s="214"/>
      <c r="IH184" s="214"/>
      <c r="II184" s="214"/>
      <c r="IJ184" s="214"/>
      <c r="IK184" s="214"/>
      <c r="IL184" s="214"/>
      <c r="IM184" s="214"/>
      <c r="IN184" s="214"/>
      <c r="IO184" s="214"/>
      <c r="IP184" s="214"/>
      <c r="IQ184" s="214"/>
      <c r="IR184" s="214"/>
      <c r="IS184" s="214"/>
      <c r="IT184" s="214"/>
      <c r="IU184" s="214"/>
      <c r="IV184" s="214"/>
      <c r="IW184" s="214"/>
      <c r="IX184" s="214"/>
      <c r="IY184" s="214"/>
      <c r="IZ184" s="214"/>
      <c r="JA184" s="214"/>
      <c r="JB184" s="214"/>
      <c r="JC184" s="214"/>
      <c r="JD184" s="214"/>
      <c r="JE184" s="214"/>
      <c r="JF184" s="214"/>
      <c r="JG184" s="214"/>
      <c r="JH184" s="214"/>
      <c r="JI184" s="214"/>
      <c r="JJ184" s="214"/>
      <c r="JK184" s="214"/>
      <c r="JL184" s="214"/>
      <c r="JM184" s="214"/>
      <c r="JN184" s="214"/>
      <c r="JO184" s="214"/>
      <c r="JP184" s="214"/>
      <c r="JQ184" s="214"/>
      <c r="JR184" s="214"/>
      <c r="JS184" s="214"/>
      <c r="JT184" s="214"/>
      <c r="JU184" s="214"/>
      <c r="JV184" s="214"/>
      <c r="JW184" s="214"/>
      <c r="JX184" s="214"/>
      <c r="JY184" s="214"/>
      <c r="JZ184" s="214"/>
      <c r="KA184" s="214"/>
      <c r="KB184" s="214"/>
      <c r="KC184" s="214"/>
      <c r="KD184" s="214"/>
      <c r="KE184" s="214"/>
      <c r="KF184" s="214"/>
      <c r="KG184" s="214"/>
      <c r="KH184" s="214"/>
      <c r="KI184" s="214"/>
      <c r="KJ184" s="214"/>
      <c r="KK184" s="214"/>
      <c r="KL184" s="214"/>
      <c r="KM184" s="214"/>
      <c r="KN184" s="214"/>
      <c r="KO184" s="214"/>
      <c r="KP184" s="214"/>
      <c r="KQ184" s="214"/>
      <c r="KR184" s="214"/>
      <c r="KS184" s="214"/>
      <c r="KT184" s="214"/>
      <c r="KU184" s="214"/>
      <c r="KV184" s="214"/>
      <c r="KW184" s="214"/>
      <c r="KX184" s="214"/>
      <c r="KY184" s="214"/>
      <c r="KZ184" s="214"/>
      <c r="LA184" s="214"/>
      <c r="LB184" s="214"/>
      <c r="LC184" s="214"/>
      <c r="LD184" s="214"/>
      <c r="LE184" s="214"/>
      <c r="LF184" s="214"/>
      <c r="LG184" s="214"/>
      <c r="LH184" s="214"/>
      <c r="LI184" s="214"/>
      <c r="LJ184" s="214"/>
      <c r="LK184" s="214"/>
      <c r="LL184" s="214"/>
      <c r="LM184" s="214"/>
      <c r="LN184" s="214"/>
      <c r="LO184" s="214"/>
      <c r="LP184" s="214"/>
      <c r="LQ184" s="214"/>
      <c r="LR184" s="214"/>
      <c r="LS184" s="214"/>
      <c r="LT184" s="214"/>
      <c r="LU184" s="214"/>
      <c r="LV184" s="214"/>
      <c r="LW184" s="214"/>
      <c r="LX184" s="214"/>
      <c r="LY184" s="214"/>
      <c r="LZ184" s="214"/>
      <c r="MA184" s="214"/>
      <c r="MB184" s="214"/>
      <c r="MC184" s="214"/>
      <c r="MD184" s="214"/>
      <c r="ME184" s="214"/>
      <c r="MF184" s="214"/>
      <c r="MG184" s="214"/>
      <c r="MH184" s="214"/>
      <c r="MI184" s="214"/>
      <c r="MJ184" s="214"/>
      <c r="MK184" s="214"/>
      <c r="ML184" s="214"/>
      <c r="MM184" s="214"/>
      <c r="MN184" s="214"/>
      <c r="MO184" s="214"/>
      <c r="MP184" s="214"/>
      <c r="MQ184" s="214"/>
      <c r="MR184" s="214"/>
      <c r="MS184" s="214"/>
      <c r="MT184" s="214"/>
      <c r="MU184" s="214"/>
      <c r="MV184" s="214"/>
      <c r="MW184" s="214"/>
      <c r="MX184" s="214"/>
      <c r="MY184" s="214"/>
      <c r="MZ184" s="214"/>
      <c r="NA184" s="214"/>
      <c r="NB184" s="214"/>
      <c r="NC184" s="214"/>
      <c r="ND184" s="214"/>
      <c r="NE184" s="214"/>
      <c r="NF184" s="214"/>
      <c r="NG184" s="214"/>
      <c r="NH184" s="214"/>
      <c r="NI184" s="214"/>
      <c r="NJ184" s="214"/>
      <c r="NK184" s="214"/>
      <c r="NL184" s="214"/>
      <c r="NM184" s="214"/>
      <c r="NN184" s="214"/>
      <c r="NO184" s="214"/>
      <c r="NP184" s="214"/>
      <c r="NQ184" s="214"/>
      <c r="NR184" s="214"/>
      <c r="NS184" s="214"/>
      <c r="NT184" s="214"/>
      <c r="NU184" s="214"/>
      <c r="NV184" s="214"/>
      <c r="NW184" s="214"/>
      <c r="NX184" s="214"/>
      <c r="NY184" s="214"/>
      <c r="NZ184" s="214"/>
      <c r="OA184" s="214"/>
      <c r="OB184" s="214"/>
      <c r="OC184" s="214"/>
      <c r="OD184" s="214"/>
      <c r="OE184" s="214"/>
      <c r="OF184" s="214"/>
      <c r="OG184" s="214"/>
      <c r="OH184" s="214"/>
      <c r="OI184" s="214"/>
      <c r="OJ184" s="214"/>
      <c r="OK184" s="214"/>
      <c r="OL184" s="214"/>
      <c r="OM184" s="214"/>
      <c r="ON184" s="214"/>
      <c r="OO184" s="214"/>
      <c r="OP184" s="214"/>
      <c r="OQ184" s="214"/>
      <c r="OR184" s="214"/>
      <c r="OS184" s="214"/>
      <c r="OT184" s="214"/>
      <c r="OU184" s="214"/>
      <c r="OV184" s="214"/>
      <c r="OW184" s="214"/>
      <c r="OX184" s="214"/>
      <c r="OY184" s="214"/>
      <c r="OZ184" s="214"/>
      <c r="PA184" s="214"/>
      <c r="PB184" s="214"/>
      <c r="PC184" s="214"/>
      <c r="PD184" s="214"/>
      <c r="PE184" s="214"/>
      <c r="PF184" s="214"/>
      <c r="PG184" s="214"/>
      <c r="PH184" s="214"/>
      <c r="PI184" s="214"/>
      <c r="PJ184" s="214"/>
      <c r="PK184" s="214"/>
      <c r="PL184" s="214"/>
      <c r="PM184" s="214"/>
      <c r="PN184" s="214"/>
      <c r="PO184" s="214"/>
      <c r="PP184" s="214"/>
      <c r="PQ184" s="214"/>
      <c r="PR184" s="214"/>
      <c r="PS184" s="214"/>
      <c r="PT184" s="214"/>
      <c r="PU184" s="214"/>
      <c r="PV184" s="214"/>
      <c r="PW184" s="214"/>
      <c r="PX184" s="214"/>
      <c r="PY184" s="214"/>
      <c r="PZ184" s="214"/>
      <c r="QA184" s="214"/>
      <c r="QB184" s="214"/>
      <c r="QC184" s="214"/>
      <c r="QD184" s="214"/>
      <c r="QE184" s="214"/>
      <c r="QF184" s="214"/>
      <c r="QG184" s="214"/>
      <c r="QH184" s="214"/>
      <c r="QI184" s="214"/>
      <c r="QJ184" s="214"/>
      <c r="QK184" s="214"/>
      <c r="QL184" s="214"/>
      <c r="QM184" s="214"/>
      <c r="QN184" s="214"/>
      <c r="QO184" s="214"/>
      <c r="QP184" s="214"/>
      <c r="QQ184" s="214"/>
      <c r="QR184" s="214"/>
      <c r="QS184" s="214"/>
      <c r="QT184" s="214"/>
      <c r="QU184" s="214"/>
      <c r="QV184" s="214"/>
      <c r="QW184" s="214"/>
      <c r="QX184" s="214"/>
      <c r="QY184" s="214"/>
      <c r="QZ184" s="214"/>
      <c r="RA184" s="214"/>
      <c r="RB184" s="214"/>
      <c r="RC184" s="214"/>
      <c r="RD184" s="214"/>
      <c r="RE184" s="214"/>
      <c r="RF184" s="214"/>
      <c r="RG184" s="214"/>
      <c r="RH184" s="214"/>
      <c r="RI184" s="214"/>
      <c r="RJ184" s="214"/>
      <c r="RK184" s="214"/>
      <c r="RL184" s="214"/>
      <c r="RM184" s="214"/>
      <c r="RN184" s="214"/>
      <c r="RO184" s="214"/>
      <c r="RP184" s="214"/>
      <c r="RQ184" s="214"/>
      <c r="RR184" s="214"/>
      <c r="RS184" s="214"/>
      <c r="RT184" s="214"/>
      <c r="RU184" s="214"/>
      <c r="RV184" s="214"/>
      <c r="RW184" s="214"/>
      <c r="RX184" s="214"/>
      <c r="RY184" s="214"/>
      <c r="RZ184" s="214"/>
      <c r="SA184" s="214"/>
      <c r="SB184" s="214"/>
      <c r="SC184" s="214"/>
      <c r="SD184" s="214"/>
      <c r="SE184" s="214"/>
      <c r="SF184" s="214"/>
      <c r="SG184" s="214"/>
      <c r="SH184" s="214"/>
      <c r="SI184" s="214"/>
      <c r="SJ184" s="214"/>
      <c r="SK184" s="214"/>
      <c r="SL184" s="214"/>
      <c r="SM184" s="214"/>
      <c r="SN184" s="214"/>
      <c r="SO184" s="214"/>
      <c r="SP184" s="214"/>
      <c r="SQ184" s="214"/>
      <c r="SR184" s="214"/>
      <c r="SS184" s="214"/>
      <c r="ST184" s="214"/>
      <c r="SU184" s="214"/>
      <c r="SV184" s="214"/>
      <c r="SW184" s="214"/>
      <c r="SX184" s="214"/>
      <c r="SY184" s="214"/>
      <c r="SZ184" s="214"/>
      <c r="TA184" s="214"/>
      <c r="TB184" s="214"/>
      <c r="TC184" s="214"/>
      <c r="TD184" s="214"/>
      <c r="TE184" s="214"/>
      <c r="TF184" s="214"/>
      <c r="TG184" s="214"/>
      <c r="TH184" s="214"/>
    </row>
    <row r="185" spans="1:528" s="72" customFormat="1" ht="15" customHeight="1" thickBot="1" x14ac:dyDescent="0.3">
      <c r="A185" s="214"/>
      <c r="B185" s="213"/>
      <c r="C185" s="368"/>
      <c r="D185" s="46"/>
      <c r="E185" s="32"/>
      <c r="F185" s="32"/>
      <c r="G185" s="32"/>
      <c r="H185" s="99"/>
      <c r="I185" s="134"/>
      <c r="J185" s="101"/>
      <c r="K185" s="73"/>
      <c r="L185" s="73"/>
      <c r="M185" s="73"/>
      <c r="N185" s="18"/>
      <c r="O185" s="19"/>
      <c r="P185" s="20"/>
      <c r="Q185" s="342" t="s">
        <v>37</v>
      </c>
      <c r="R185" s="233"/>
      <c r="S185" s="214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4"/>
      <c r="AD185" s="214"/>
      <c r="AE185" s="214"/>
      <c r="AF185" s="214"/>
      <c r="AG185" s="214"/>
      <c r="AH185" s="214"/>
      <c r="AI185" s="214"/>
      <c r="AJ185" s="214"/>
      <c r="AK185" s="214"/>
      <c r="AL185" s="214"/>
      <c r="AM185" s="214"/>
      <c r="AN185" s="214"/>
      <c r="AO185" s="214"/>
      <c r="AP185" s="214"/>
      <c r="AQ185" s="214"/>
      <c r="AR185" s="214"/>
      <c r="AS185" s="214"/>
      <c r="AT185" s="214"/>
      <c r="AU185" s="214"/>
      <c r="AV185" s="214"/>
      <c r="AW185" s="214"/>
      <c r="AX185" s="214"/>
      <c r="AY185" s="214"/>
      <c r="AZ185" s="214"/>
      <c r="BA185" s="214"/>
      <c r="BB185" s="214"/>
      <c r="BC185" s="214"/>
      <c r="BD185" s="214"/>
      <c r="BE185" s="214"/>
      <c r="BF185" s="214"/>
      <c r="BG185" s="214"/>
      <c r="BH185" s="214"/>
      <c r="BI185" s="214"/>
      <c r="BJ185" s="214"/>
      <c r="BK185" s="214"/>
      <c r="BL185" s="214"/>
      <c r="BM185" s="214"/>
      <c r="BN185" s="214"/>
      <c r="BO185" s="214"/>
      <c r="BP185" s="214"/>
      <c r="BQ185" s="214"/>
      <c r="BR185" s="214"/>
      <c r="BS185" s="214"/>
      <c r="BT185" s="214"/>
      <c r="BU185" s="214"/>
      <c r="BV185" s="214"/>
      <c r="BW185" s="214"/>
      <c r="BX185" s="214"/>
      <c r="BY185" s="214"/>
      <c r="BZ185" s="214"/>
      <c r="CA185" s="214"/>
      <c r="CB185" s="214"/>
      <c r="CC185" s="214"/>
      <c r="CD185" s="214"/>
      <c r="CE185" s="214"/>
      <c r="CF185" s="214"/>
      <c r="CG185" s="214"/>
      <c r="CH185" s="214"/>
      <c r="CI185" s="214"/>
      <c r="CJ185" s="214"/>
      <c r="CK185" s="214"/>
      <c r="CL185" s="214"/>
      <c r="CM185" s="214"/>
      <c r="CN185" s="214"/>
      <c r="CO185" s="214"/>
      <c r="CP185" s="214"/>
      <c r="CQ185" s="214"/>
      <c r="CR185" s="214"/>
      <c r="CS185" s="214"/>
      <c r="CT185" s="214"/>
      <c r="CU185" s="214"/>
      <c r="CV185" s="214"/>
      <c r="CW185" s="214"/>
      <c r="CX185" s="214"/>
      <c r="CY185" s="214"/>
      <c r="CZ185" s="214"/>
      <c r="DA185" s="214"/>
      <c r="DB185" s="214"/>
      <c r="DC185" s="214"/>
      <c r="DD185" s="214"/>
      <c r="DE185" s="214"/>
      <c r="DF185" s="214"/>
      <c r="DG185" s="214"/>
      <c r="DH185" s="214"/>
      <c r="DI185" s="214"/>
      <c r="DJ185" s="214"/>
      <c r="DK185" s="214"/>
      <c r="DL185" s="214"/>
      <c r="DM185" s="214"/>
      <c r="DN185" s="214"/>
      <c r="DO185" s="214"/>
      <c r="DP185" s="214"/>
      <c r="DQ185" s="214"/>
      <c r="DR185" s="214"/>
      <c r="DS185" s="214"/>
      <c r="DT185" s="214"/>
      <c r="DU185" s="214"/>
      <c r="DV185" s="214"/>
      <c r="DW185" s="214"/>
      <c r="DX185" s="214"/>
      <c r="DY185" s="214"/>
      <c r="DZ185" s="214"/>
      <c r="EA185" s="214"/>
      <c r="EB185" s="214"/>
      <c r="EC185" s="214"/>
      <c r="ED185" s="214"/>
      <c r="EE185" s="214"/>
      <c r="EF185" s="214"/>
      <c r="EG185" s="214"/>
      <c r="EH185" s="214"/>
      <c r="EI185" s="214"/>
      <c r="EJ185" s="214"/>
      <c r="EK185" s="214"/>
      <c r="EL185" s="214"/>
      <c r="EM185" s="214"/>
      <c r="EN185" s="214"/>
      <c r="EO185" s="214"/>
      <c r="EP185" s="214"/>
      <c r="EQ185" s="214"/>
      <c r="ER185" s="214"/>
      <c r="ES185" s="214"/>
      <c r="ET185" s="214"/>
      <c r="EU185" s="214"/>
      <c r="EV185" s="214"/>
      <c r="EW185" s="214"/>
      <c r="EX185" s="214"/>
      <c r="EY185" s="214"/>
      <c r="EZ185" s="214"/>
      <c r="FA185" s="214"/>
      <c r="FB185" s="214"/>
      <c r="FC185" s="214"/>
      <c r="FD185" s="214"/>
      <c r="FE185" s="214"/>
      <c r="FF185" s="214"/>
      <c r="FG185" s="214"/>
      <c r="FH185" s="214"/>
      <c r="FI185" s="214"/>
      <c r="FJ185" s="214"/>
      <c r="FK185" s="214"/>
      <c r="FL185" s="214"/>
      <c r="FM185" s="214"/>
      <c r="FN185" s="214"/>
      <c r="FO185" s="214"/>
      <c r="FP185" s="214"/>
      <c r="FQ185" s="214"/>
      <c r="FR185" s="214"/>
      <c r="FS185" s="214"/>
      <c r="FT185" s="214"/>
      <c r="FU185" s="214"/>
      <c r="FV185" s="214"/>
      <c r="FW185" s="214"/>
      <c r="FX185" s="214"/>
      <c r="FY185" s="214"/>
      <c r="FZ185" s="214"/>
      <c r="GA185" s="214"/>
      <c r="GB185" s="214"/>
      <c r="GC185" s="214"/>
      <c r="GD185" s="214"/>
      <c r="GE185" s="214"/>
      <c r="GF185" s="214"/>
      <c r="GG185" s="214"/>
      <c r="GH185" s="214"/>
      <c r="GI185" s="214"/>
      <c r="GJ185" s="214"/>
      <c r="GK185" s="214"/>
      <c r="GL185" s="214"/>
      <c r="GM185" s="214"/>
      <c r="GN185" s="214"/>
      <c r="GO185" s="214"/>
      <c r="GP185" s="214"/>
      <c r="GQ185" s="214"/>
      <c r="GR185" s="214"/>
      <c r="GS185" s="214"/>
      <c r="GT185" s="214"/>
      <c r="GU185" s="214"/>
      <c r="GV185" s="214"/>
      <c r="GW185" s="214"/>
      <c r="GX185" s="214"/>
      <c r="GY185" s="214"/>
      <c r="GZ185" s="214"/>
      <c r="HA185" s="214"/>
      <c r="HB185" s="214"/>
      <c r="HC185" s="214"/>
      <c r="HD185" s="214"/>
      <c r="HE185" s="214"/>
      <c r="HF185" s="214"/>
      <c r="HG185" s="214"/>
      <c r="HH185" s="214"/>
      <c r="HI185" s="214"/>
      <c r="HJ185" s="214"/>
      <c r="HK185" s="214"/>
      <c r="HL185" s="214"/>
      <c r="HM185" s="214"/>
      <c r="HN185" s="214"/>
      <c r="HO185" s="214"/>
      <c r="HP185" s="214"/>
      <c r="HQ185" s="214"/>
      <c r="HR185" s="214"/>
      <c r="HS185" s="214"/>
      <c r="HT185" s="214"/>
      <c r="HU185" s="214"/>
      <c r="HV185" s="214"/>
      <c r="HW185" s="214"/>
      <c r="HX185" s="214"/>
      <c r="HY185" s="214"/>
      <c r="HZ185" s="214"/>
      <c r="IA185" s="214"/>
      <c r="IB185" s="214"/>
      <c r="IC185" s="214"/>
      <c r="ID185" s="214"/>
      <c r="IE185" s="214"/>
      <c r="IF185" s="214"/>
      <c r="IG185" s="214"/>
      <c r="IH185" s="214"/>
      <c r="II185" s="214"/>
      <c r="IJ185" s="214"/>
      <c r="IK185" s="214"/>
      <c r="IL185" s="214"/>
      <c r="IM185" s="214"/>
      <c r="IN185" s="214"/>
      <c r="IO185" s="214"/>
      <c r="IP185" s="214"/>
      <c r="IQ185" s="214"/>
      <c r="IR185" s="214"/>
      <c r="IS185" s="214"/>
      <c r="IT185" s="214"/>
      <c r="IU185" s="214"/>
      <c r="IV185" s="214"/>
      <c r="IW185" s="214"/>
      <c r="IX185" s="214"/>
      <c r="IY185" s="214"/>
      <c r="IZ185" s="214"/>
      <c r="JA185" s="214"/>
      <c r="JB185" s="214"/>
      <c r="JC185" s="214"/>
      <c r="JD185" s="214"/>
      <c r="JE185" s="214"/>
      <c r="JF185" s="214"/>
      <c r="JG185" s="214"/>
      <c r="JH185" s="214"/>
      <c r="JI185" s="214"/>
      <c r="JJ185" s="214"/>
      <c r="JK185" s="214"/>
      <c r="JL185" s="214"/>
      <c r="JM185" s="214"/>
      <c r="JN185" s="214"/>
      <c r="JO185" s="214"/>
      <c r="JP185" s="214"/>
      <c r="JQ185" s="214"/>
      <c r="JR185" s="214"/>
      <c r="JS185" s="214"/>
      <c r="JT185" s="214"/>
      <c r="JU185" s="214"/>
      <c r="JV185" s="214"/>
      <c r="JW185" s="214"/>
      <c r="JX185" s="214"/>
      <c r="JY185" s="214"/>
      <c r="JZ185" s="214"/>
      <c r="KA185" s="214"/>
      <c r="KB185" s="214"/>
      <c r="KC185" s="214"/>
      <c r="KD185" s="214"/>
      <c r="KE185" s="214"/>
      <c r="KF185" s="214"/>
      <c r="KG185" s="214"/>
      <c r="KH185" s="214"/>
      <c r="KI185" s="214"/>
      <c r="KJ185" s="214"/>
      <c r="KK185" s="214"/>
      <c r="KL185" s="214"/>
      <c r="KM185" s="214"/>
      <c r="KN185" s="214"/>
      <c r="KO185" s="214"/>
      <c r="KP185" s="214"/>
      <c r="KQ185" s="214"/>
      <c r="KR185" s="214"/>
      <c r="KS185" s="214"/>
      <c r="KT185" s="214"/>
      <c r="KU185" s="214"/>
      <c r="KV185" s="214"/>
      <c r="KW185" s="214"/>
      <c r="KX185" s="214"/>
      <c r="KY185" s="214"/>
      <c r="KZ185" s="214"/>
      <c r="LA185" s="214"/>
      <c r="LB185" s="214"/>
      <c r="LC185" s="214"/>
      <c r="LD185" s="214"/>
      <c r="LE185" s="214"/>
      <c r="LF185" s="214"/>
      <c r="LG185" s="214"/>
      <c r="LH185" s="214"/>
      <c r="LI185" s="214"/>
      <c r="LJ185" s="214"/>
      <c r="LK185" s="214"/>
      <c r="LL185" s="214"/>
      <c r="LM185" s="214"/>
      <c r="LN185" s="214"/>
      <c r="LO185" s="214"/>
      <c r="LP185" s="214"/>
      <c r="LQ185" s="214"/>
      <c r="LR185" s="214"/>
      <c r="LS185" s="214"/>
      <c r="LT185" s="214"/>
      <c r="LU185" s="214"/>
      <c r="LV185" s="214"/>
      <c r="LW185" s="214"/>
      <c r="LX185" s="214"/>
      <c r="LY185" s="214"/>
      <c r="LZ185" s="214"/>
      <c r="MA185" s="214"/>
      <c r="MB185" s="214"/>
      <c r="MC185" s="214"/>
      <c r="MD185" s="214"/>
      <c r="ME185" s="214"/>
      <c r="MF185" s="214"/>
      <c r="MG185" s="214"/>
      <c r="MH185" s="214"/>
      <c r="MI185" s="214"/>
      <c r="MJ185" s="214"/>
      <c r="MK185" s="214"/>
      <c r="ML185" s="214"/>
      <c r="MM185" s="214"/>
      <c r="MN185" s="214"/>
      <c r="MO185" s="214"/>
      <c r="MP185" s="214"/>
      <c r="MQ185" s="214"/>
      <c r="MR185" s="214"/>
      <c r="MS185" s="214"/>
      <c r="MT185" s="214"/>
      <c r="MU185" s="214"/>
      <c r="MV185" s="214"/>
      <c r="MW185" s="214"/>
      <c r="MX185" s="214"/>
      <c r="MY185" s="214"/>
      <c r="MZ185" s="214"/>
      <c r="NA185" s="214"/>
      <c r="NB185" s="214"/>
      <c r="NC185" s="214"/>
      <c r="ND185" s="214"/>
      <c r="NE185" s="214"/>
      <c r="NF185" s="214"/>
      <c r="NG185" s="214"/>
      <c r="NH185" s="214"/>
      <c r="NI185" s="214"/>
      <c r="NJ185" s="214"/>
      <c r="NK185" s="214"/>
      <c r="NL185" s="214"/>
      <c r="NM185" s="214"/>
      <c r="NN185" s="214"/>
      <c r="NO185" s="214"/>
      <c r="NP185" s="214"/>
      <c r="NQ185" s="214"/>
      <c r="NR185" s="214"/>
      <c r="NS185" s="214"/>
      <c r="NT185" s="214"/>
      <c r="NU185" s="214"/>
      <c r="NV185" s="214"/>
      <c r="NW185" s="214"/>
      <c r="NX185" s="214"/>
      <c r="NY185" s="214"/>
      <c r="NZ185" s="214"/>
      <c r="OA185" s="214"/>
      <c r="OB185" s="214"/>
      <c r="OC185" s="214"/>
      <c r="OD185" s="214"/>
      <c r="OE185" s="214"/>
      <c r="OF185" s="214"/>
      <c r="OG185" s="214"/>
      <c r="OH185" s="214"/>
      <c r="OI185" s="214"/>
      <c r="OJ185" s="214"/>
      <c r="OK185" s="214"/>
      <c r="OL185" s="214"/>
      <c r="OM185" s="214"/>
      <c r="ON185" s="214"/>
      <c r="OO185" s="214"/>
      <c r="OP185" s="214"/>
      <c r="OQ185" s="214"/>
      <c r="OR185" s="214"/>
      <c r="OS185" s="214"/>
      <c r="OT185" s="214"/>
      <c r="OU185" s="214"/>
      <c r="OV185" s="214"/>
      <c r="OW185" s="214"/>
      <c r="OX185" s="214"/>
      <c r="OY185" s="214"/>
      <c r="OZ185" s="214"/>
      <c r="PA185" s="214"/>
      <c r="PB185" s="214"/>
      <c r="PC185" s="214"/>
      <c r="PD185" s="214"/>
      <c r="PE185" s="214"/>
      <c r="PF185" s="214"/>
      <c r="PG185" s="214"/>
      <c r="PH185" s="214"/>
      <c r="PI185" s="214"/>
      <c r="PJ185" s="214"/>
      <c r="PK185" s="214"/>
      <c r="PL185" s="214"/>
      <c r="PM185" s="214"/>
      <c r="PN185" s="214"/>
      <c r="PO185" s="214"/>
      <c r="PP185" s="214"/>
      <c r="PQ185" s="214"/>
      <c r="PR185" s="214"/>
      <c r="PS185" s="214"/>
      <c r="PT185" s="214"/>
      <c r="PU185" s="214"/>
      <c r="PV185" s="214"/>
      <c r="PW185" s="214"/>
      <c r="PX185" s="214"/>
      <c r="PY185" s="214"/>
      <c r="PZ185" s="214"/>
      <c r="QA185" s="214"/>
      <c r="QB185" s="214"/>
      <c r="QC185" s="214"/>
      <c r="QD185" s="214"/>
      <c r="QE185" s="214"/>
      <c r="QF185" s="214"/>
      <c r="QG185" s="214"/>
      <c r="QH185" s="214"/>
      <c r="QI185" s="214"/>
      <c r="QJ185" s="214"/>
      <c r="QK185" s="214"/>
      <c r="QL185" s="214"/>
      <c r="QM185" s="214"/>
      <c r="QN185" s="214"/>
      <c r="QO185" s="214"/>
      <c r="QP185" s="214"/>
      <c r="QQ185" s="214"/>
      <c r="QR185" s="214"/>
      <c r="QS185" s="214"/>
      <c r="QT185" s="214"/>
      <c r="QU185" s="214"/>
      <c r="QV185" s="214"/>
      <c r="QW185" s="214"/>
      <c r="QX185" s="214"/>
      <c r="QY185" s="214"/>
      <c r="QZ185" s="214"/>
      <c r="RA185" s="214"/>
      <c r="RB185" s="214"/>
      <c r="RC185" s="214"/>
      <c r="RD185" s="214"/>
      <c r="RE185" s="214"/>
      <c r="RF185" s="214"/>
      <c r="RG185" s="214"/>
      <c r="RH185" s="214"/>
      <c r="RI185" s="214"/>
      <c r="RJ185" s="214"/>
      <c r="RK185" s="214"/>
      <c r="RL185" s="214"/>
      <c r="RM185" s="214"/>
      <c r="RN185" s="214"/>
      <c r="RO185" s="214"/>
      <c r="RP185" s="214"/>
      <c r="RQ185" s="214"/>
      <c r="RR185" s="214"/>
      <c r="RS185" s="214"/>
      <c r="RT185" s="214"/>
      <c r="RU185" s="214"/>
      <c r="RV185" s="214"/>
      <c r="RW185" s="214"/>
      <c r="RX185" s="214"/>
      <c r="RY185" s="214"/>
      <c r="RZ185" s="214"/>
      <c r="SA185" s="214"/>
      <c r="SB185" s="214"/>
      <c r="SC185" s="214"/>
      <c r="SD185" s="214"/>
      <c r="SE185" s="214"/>
      <c r="SF185" s="214"/>
      <c r="SG185" s="214"/>
      <c r="SH185" s="214"/>
      <c r="SI185" s="214"/>
      <c r="SJ185" s="214"/>
      <c r="SK185" s="214"/>
      <c r="SL185" s="214"/>
      <c r="SM185" s="214"/>
      <c r="SN185" s="214"/>
      <c r="SO185" s="214"/>
      <c r="SP185" s="214"/>
      <c r="SQ185" s="214"/>
      <c r="SR185" s="214"/>
      <c r="SS185" s="214"/>
      <c r="ST185" s="214"/>
      <c r="SU185" s="214"/>
      <c r="SV185" s="214"/>
      <c r="SW185" s="214"/>
      <c r="SX185" s="214"/>
      <c r="SY185" s="214"/>
      <c r="SZ185" s="214"/>
      <c r="TA185" s="214"/>
      <c r="TB185" s="214"/>
      <c r="TC185" s="214"/>
      <c r="TD185" s="214"/>
      <c r="TE185" s="214"/>
      <c r="TF185" s="214"/>
      <c r="TG185" s="214"/>
      <c r="TH185" s="214"/>
    </row>
    <row r="186" spans="1:528" s="72" customFormat="1" ht="15" customHeight="1" x14ac:dyDescent="0.2">
      <c r="A186" s="214"/>
      <c r="B186" s="213"/>
      <c r="C186" s="368"/>
      <c r="D186" s="48" t="s">
        <v>38</v>
      </c>
      <c r="E186" s="27"/>
      <c r="F186" s="9"/>
      <c r="G186" s="9"/>
      <c r="H186" s="100">
        <f>SUMIF(E186:G186,"&gt;0")</f>
        <v>0</v>
      </c>
      <c r="I186" s="21">
        <f>COUNTIF(E186:G186,"a")</f>
        <v>0</v>
      </c>
      <c r="J186" s="199"/>
      <c r="K186" s="191"/>
      <c r="L186" s="191"/>
      <c r="M186" s="129"/>
      <c r="N186" s="10"/>
      <c r="O186" s="11"/>
      <c r="P186" s="12"/>
      <c r="Q186" s="255" t="s">
        <v>114</v>
      </c>
      <c r="R186" s="233"/>
      <c r="S186" s="214"/>
      <c r="T186" s="214"/>
      <c r="U186" s="214"/>
      <c r="V186" s="214"/>
      <c r="W186" s="214"/>
      <c r="X186" s="214"/>
      <c r="Y186" s="214"/>
      <c r="Z186" s="214"/>
      <c r="AA186" s="214"/>
      <c r="AB186" s="214"/>
      <c r="AC186" s="214"/>
      <c r="AD186" s="214"/>
      <c r="AE186" s="214"/>
      <c r="AF186" s="214"/>
      <c r="AG186" s="214"/>
      <c r="AH186" s="214"/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/>
      <c r="AT186" s="214"/>
      <c r="AU186" s="214"/>
      <c r="AV186" s="214"/>
      <c r="AW186" s="214"/>
      <c r="AX186" s="214"/>
      <c r="AY186" s="214"/>
      <c r="AZ186" s="214"/>
      <c r="BA186" s="214"/>
      <c r="BB186" s="214"/>
      <c r="BC186" s="214"/>
      <c r="BD186" s="214"/>
      <c r="BE186" s="214"/>
      <c r="BF186" s="214"/>
      <c r="BG186" s="214"/>
      <c r="BH186" s="214"/>
      <c r="BI186" s="214"/>
      <c r="BJ186" s="214"/>
      <c r="BK186" s="214"/>
      <c r="BL186" s="214"/>
      <c r="BM186" s="214"/>
      <c r="BN186" s="214"/>
      <c r="BO186" s="214"/>
      <c r="BP186" s="214"/>
      <c r="BQ186" s="214"/>
      <c r="BR186" s="214"/>
      <c r="BS186" s="214"/>
      <c r="BT186" s="214"/>
      <c r="BU186" s="214"/>
      <c r="BV186" s="214"/>
      <c r="BW186" s="214"/>
      <c r="BX186" s="214"/>
      <c r="BY186" s="214"/>
      <c r="BZ186" s="214"/>
      <c r="CA186" s="214"/>
      <c r="CB186" s="214"/>
      <c r="CC186" s="214"/>
      <c r="CD186" s="214"/>
      <c r="CE186" s="214"/>
      <c r="CF186" s="214"/>
      <c r="CG186" s="214"/>
      <c r="CH186" s="214"/>
      <c r="CI186" s="214"/>
      <c r="CJ186" s="214"/>
      <c r="CK186" s="214"/>
      <c r="CL186" s="214"/>
      <c r="CM186" s="214"/>
      <c r="CN186" s="214"/>
      <c r="CO186" s="214"/>
      <c r="CP186" s="214"/>
      <c r="CQ186" s="214"/>
      <c r="CR186" s="214"/>
      <c r="CS186" s="214"/>
      <c r="CT186" s="214"/>
      <c r="CU186" s="214"/>
      <c r="CV186" s="214"/>
      <c r="CW186" s="214"/>
      <c r="CX186" s="214"/>
      <c r="CY186" s="214"/>
      <c r="CZ186" s="214"/>
      <c r="DA186" s="214"/>
      <c r="DB186" s="214"/>
      <c r="DC186" s="214"/>
      <c r="DD186" s="214"/>
      <c r="DE186" s="214"/>
      <c r="DF186" s="214"/>
      <c r="DG186" s="214"/>
      <c r="DH186" s="214"/>
      <c r="DI186" s="214"/>
      <c r="DJ186" s="214"/>
      <c r="DK186" s="214"/>
      <c r="DL186" s="214"/>
      <c r="DM186" s="214"/>
      <c r="DN186" s="214"/>
      <c r="DO186" s="214"/>
      <c r="DP186" s="214"/>
      <c r="DQ186" s="214"/>
      <c r="DR186" s="214"/>
      <c r="DS186" s="214"/>
      <c r="DT186" s="214"/>
      <c r="DU186" s="214"/>
      <c r="DV186" s="214"/>
      <c r="DW186" s="214"/>
      <c r="DX186" s="214"/>
      <c r="DY186" s="214"/>
      <c r="DZ186" s="214"/>
      <c r="EA186" s="214"/>
      <c r="EB186" s="214"/>
      <c r="EC186" s="214"/>
      <c r="ED186" s="214"/>
      <c r="EE186" s="214"/>
      <c r="EF186" s="214"/>
      <c r="EG186" s="214"/>
      <c r="EH186" s="214"/>
      <c r="EI186" s="214"/>
      <c r="EJ186" s="214"/>
      <c r="EK186" s="214"/>
      <c r="EL186" s="214"/>
      <c r="EM186" s="214"/>
      <c r="EN186" s="214"/>
      <c r="EO186" s="214"/>
      <c r="EP186" s="214"/>
      <c r="EQ186" s="214"/>
      <c r="ER186" s="214"/>
      <c r="ES186" s="214"/>
      <c r="ET186" s="214"/>
      <c r="EU186" s="214"/>
      <c r="EV186" s="214"/>
      <c r="EW186" s="214"/>
      <c r="EX186" s="214"/>
      <c r="EY186" s="214"/>
      <c r="EZ186" s="214"/>
      <c r="FA186" s="214"/>
      <c r="FB186" s="214"/>
      <c r="FC186" s="214"/>
      <c r="FD186" s="214"/>
      <c r="FE186" s="214"/>
      <c r="FF186" s="214"/>
      <c r="FG186" s="214"/>
      <c r="FH186" s="214"/>
      <c r="FI186" s="214"/>
      <c r="FJ186" s="214"/>
      <c r="FK186" s="214"/>
      <c r="FL186" s="214"/>
      <c r="FM186" s="214"/>
      <c r="FN186" s="214"/>
      <c r="FO186" s="214"/>
      <c r="FP186" s="214"/>
      <c r="FQ186" s="214"/>
      <c r="FR186" s="214"/>
      <c r="FS186" s="214"/>
      <c r="FT186" s="214"/>
      <c r="FU186" s="214"/>
      <c r="FV186" s="214"/>
      <c r="FW186" s="214"/>
      <c r="FX186" s="214"/>
      <c r="FY186" s="214"/>
      <c r="FZ186" s="214"/>
      <c r="GA186" s="214"/>
      <c r="GB186" s="214"/>
      <c r="GC186" s="214"/>
      <c r="GD186" s="214"/>
      <c r="GE186" s="214"/>
      <c r="GF186" s="214"/>
      <c r="GG186" s="214"/>
      <c r="GH186" s="214"/>
      <c r="GI186" s="214"/>
      <c r="GJ186" s="214"/>
      <c r="GK186" s="214"/>
      <c r="GL186" s="214"/>
      <c r="GM186" s="214"/>
      <c r="GN186" s="214"/>
      <c r="GO186" s="214"/>
      <c r="GP186" s="214"/>
      <c r="GQ186" s="214"/>
      <c r="GR186" s="214"/>
      <c r="GS186" s="214"/>
      <c r="GT186" s="214"/>
      <c r="GU186" s="214"/>
      <c r="GV186" s="214"/>
      <c r="GW186" s="214"/>
      <c r="GX186" s="214"/>
      <c r="GY186" s="214"/>
      <c r="GZ186" s="214"/>
      <c r="HA186" s="214"/>
      <c r="HB186" s="214"/>
      <c r="HC186" s="214"/>
      <c r="HD186" s="214"/>
      <c r="HE186" s="214"/>
      <c r="HF186" s="214"/>
      <c r="HG186" s="214"/>
      <c r="HH186" s="214"/>
      <c r="HI186" s="214"/>
      <c r="HJ186" s="214"/>
      <c r="HK186" s="214"/>
      <c r="HL186" s="214"/>
      <c r="HM186" s="214"/>
      <c r="HN186" s="214"/>
      <c r="HO186" s="214"/>
      <c r="HP186" s="214"/>
      <c r="HQ186" s="214"/>
      <c r="HR186" s="214"/>
      <c r="HS186" s="214"/>
      <c r="HT186" s="214"/>
      <c r="HU186" s="214"/>
      <c r="HV186" s="214"/>
      <c r="HW186" s="214"/>
      <c r="HX186" s="214"/>
      <c r="HY186" s="214"/>
      <c r="HZ186" s="214"/>
      <c r="IA186" s="214"/>
      <c r="IB186" s="214"/>
      <c r="IC186" s="214"/>
      <c r="ID186" s="214"/>
      <c r="IE186" s="214"/>
      <c r="IF186" s="214"/>
      <c r="IG186" s="214"/>
      <c r="IH186" s="214"/>
      <c r="II186" s="214"/>
      <c r="IJ186" s="214"/>
      <c r="IK186" s="214"/>
      <c r="IL186" s="214"/>
      <c r="IM186" s="214"/>
      <c r="IN186" s="214"/>
      <c r="IO186" s="214"/>
      <c r="IP186" s="214"/>
      <c r="IQ186" s="214"/>
      <c r="IR186" s="214"/>
      <c r="IS186" s="214"/>
      <c r="IT186" s="214"/>
      <c r="IU186" s="214"/>
      <c r="IV186" s="214"/>
      <c r="IW186" s="214"/>
      <c r="IX186" s="214"/>
      <c r="IY186" s="214"/>
      <c r="IZ186" s="214"/>
      <c r="JA186" s="214"/>
      <c r="JB186" s="214"/>
      <c r="JC186" s="214"/>
      <c r="JD186" s="214"/>
      <c r="JE186" s="214"/>
      <c r="JF186" s="214"/>
      <c r="JG186" s="214"/>
      <c r="JH186" s="214"/>
      <c r="JI186" s="214"/>
      <c r="JJ186" s="214"/>
      <c r="JK186" s="214"/>
      <c r="JL186" s="214"/>
      <c r="JM186" s="214"/>
      <c r="JN186" s="214"/>
      <c r="JO186" s="214"/>
      <c r="JP186" s="214"/>
      <c r="JQ186" s="214"/>
      <c r="JR186" s="214"/>
      <c r="JS186" s="214"/>
      <c r="JT186" s="214"/>
      <c r="JU186" s="214"/>
      <c r="JV186" s="214"/>
      <c r="JW186" s="214"/>
      <c r="JX186" s="214"/>
      <c r="JY186" s="214"/>
      <c r="JZ186" s="214"/>
      <c r="KA186" s="214"/>
      <c r="KB186" s="214"/>
      <c r="KC186" s="214"/>
      <c r="KD186" s="214"/>
      <c r="KE186" s="214"/>
      <c r="KF186" s="214"/>
      <c r="KG186" s="214"/>
      <c r="KH186" s="214"/>
      <c r="KI186" s="214"/>
      <c r="KJ186" s="214"/>
      <c r="KK186" s="214"/>
      <c r="KL186" s="214"/>
      <c r="KM186" s="214"/>
      <c r="KN186" s="214"/>
      <c r="KO186" s="214"/>
      <c r="KP186" s="214"/>
      <c r="KQ186" s="214"/>
      <c r="KR186" s="214"/>
      <c r="KS186" s="214"/>
      <c r="KT186" s="214"/>
      <c r="KU186" s="214"/>
      <c r="KV186" s="214"/>
      <c r="KW186" s="214"/>
      <c r="KX186" s="214"/>
      <c r="KY186" s="214"/>
      <c r="KZ186" s="214"/>
      <c r="LA186" s="214"/>
      <c r="LB186" s="214"/>
      <c r="LC186" s="214"/>
      <c r="LD186" s="214"/>
      <c r="LE186" s="214"/>
      <c r="LF186" s="214"/>
      <c r="LG186" s="214"/>
      <c r="LH186" s="214"/>
      <c r="LI186" s="214"/>
      <c r="LJ186" s="214"/>
      <c r="LK186" s="214"/>
      <c r="LL186" s="214"/>
      <c r="LM186" s="214"/>
      <c r="LN186" s="214"/>
      <c r="LO186" s="214"/>
      <c r="LP186" s="214"/>
      <c r="LQ186" s="214"/>
      <c r="LR186" s="214"/>
      <c r="LS186" s="214"/>
      <c r="LT186" s="214"/>
      <c r="LU186" s="214"/>
      <c r="LV186" s="214"/>
      <c r="LW186" s="214"/>
      <c r="LX186" s="214"/>
      <c r="LY186" s="214"/>
      <c r="LZ186" s="214"/>
      <c r="MA186" s="214"/>
      <c r="MB186" s="214"/>
      <c r="MC186" s="214"/>
      <c r="MD186" s="214"/>
      <c r="ME186" s="214"/>
      <c r="MF186" s="214"/>
      <c r="MG186" s="214"/>
      <c r="MH186" s="214"/>
      <c r="MI186" s="214"/>
      <c r="MJ186" s="214"/>
      <c r="MK186" s="214"/>
      <c r="ML186" s="214"/>
      <c r="MM186" s="214"/>
      <c r="MN186" s="214"/>
      <c r="MO186" s="214"/>
      <c r="MP186" s="214"/>
      <c r="MQ186" s="214"/>
      <c r="MR186" s="214"/>
      <c r="MS186" s="214"/>
      <c r="MT186" s="214"/>
      <c r="MU186" s="214"/>
      <c r="MV186" s="214"/>
      <c r="MW186" s="214"/>
      <c r="MX186" s="214"/>
      <c r="MY186" s="214"/>
      <c r="MZ186" s="214"/>
      <c r="NA186" s="214"/>
      <c r="NB186" s="214"/>
      <c r="NC186" s="214"/>
      <c r="ND186" s="214"/>
      <c r="NE186" s="214"/>
      <c r="NF186" s="214"/>
      <c r="NG186" s="214"/>
      <c r="NH186" s="214"/>
      <c r="NI186" s="214"/>
      <c r="NJ186" s="214"/>
      <c r="NK186" s="214"/>
      <c r="NL186" s="214"/>
      <c r="NM186" s="214"/>
      <c r="NN186" s="214"/>
      <c r="NO186" s="214"/>
      <c r="NP186" s="214"/>
      <c r="NQ186" s="214"/>
      <c r="NR186" s="214"/>
      <c r="NS186" s="214"/>
      <c r="NT186" s="214"/>
      <c r="NU186" s="214"/>
      <c r="NV186" s="214"/>
      <c r="NW186" s="214"/>
      <c r="NX186" s="214"/>
      <c r="NY186" s="214"/>
      <c r="NZ186" s="214"/>
      <c r="OA186" s="214"/>
      <c r="OB186" s="214"/>
      <c r="OC186" s="214"/>
      <c r="OD186" s="214"/>
      <c r="OE186" s="214"/>
      <c r="OF186" s="214"/>
      <c r="OG186" s="214"/>
      <c r="OH186" s="214"/>
      <c r="OI186" s="214"/>
      <c r="OJ186" s="214"/>
      <c r="OK186" s="214"/>
      <c r="OL186" s="214"/>
      <c r="OM186" s="214"/>
      <c r="ON186" s="214"/>
      <c r="OO186" s="214"/>
      <c r="OP186" s="214"/>
      <c r="OQ186" s="214"/>
      <c r="OR186" s="214"/>
      <c r="OS186" s="214"/>
      <c r="OT186" s="214"/>
      <c r="OU186" s="214"/>
      <c r="OV186" s="214"/>
      <c r="OW186" s="214"/>
      <c r="OX186" s="214"/>
      <c r="OY186" s="214"/>
      <c r="OZ186" s="214"/>
      <c r="PA186" s="214"/>
      <c r="PB186" s="214"/>
      <c r="PC186" s="214"/>
      <c r="PD186" s="214"/>
      <c r="PE186" s="214"/>
      <c r="PF186" s="214"/>
      <c r="PG186" s="214"/>
      <c r="PH186" s="214"/>
      <c r="PI186" s="214"/>
      <c r="PJ186" s="214"/>
      <c r="PK186" s="214"/>
      <c r="PL186" s="214"/>
      <c r="PM186" s="214"/>
      <c r="PN186" s="214"/>
      <c r="PO186" s="214"/>
      <c r="PP186" s="214"/>
      <c r="PQ186" s="214"/>
      <c r="PR186" s="214"/>
      <c r="PS186" s="214"/>
      <c r="PT186" s="214"/>
      <c r="PU186" s="214"/>
      <c r="PV186" s="214"/>
      <c r="PW186" s="214"/>
      <c r="PX186" s="214"/>
      <c r="PY186" s="214"/>
      <c r="PZ186" s="214"/>
      <c r="QA186" s="214"/>
      <c r="QB186" s="214"/>
      <c r="QC186" s="214"/>
      <c r="QD186" s="214"/>
      <c r="QE186" s="214"/>
      <c r="QF186" s="214"/>
      <c r="QG186" s="214"/>
      <c r="QH186" s="214"/>
      <c r="QI186" s="214"/>
      <c r="QJ186" s="214"/>
      <c r="QK186" s="214"/>
      <c r="QL186" s="214"/>
      <c r="QM186" s="214"/>
      <c r="QN186" s="214"/>
      <c r="QO186" s="214"/>
      <c r="QP186" s="214"/>
      <c r="QQ186" s="214"/>
      <c r="QR186" s="214"/>
      <c r="QS186" s="214"/>
      <c r="QT186" s="214"/>
      <c r="QU186" s="214"/>
      <c r="QV186" s="214"/>
      <c r="QW186" s="214"/>
      <c r="QX186" s="214"/>
      <c r="QY186" s="214"/>
      <c r="QZ186" s="214"/>
      <c r="RA186" s="214"/>
      <c r="RB186" s="214"/>
      <c r="RC186" s="214"/>
      <c r="RD186" s="214"/>
      <c r="RE186" s="214"/>
      <c r="RF186" s="214"/>
      <c r="RG186" s="214"/>
      <c r="RH186" s="214"/>
      <c r="RI186" s="214"/>
      <c r="RJ186" s="214"/>
      <c r="RK186" s="214"/>
      <c r="RL186" s="214"/>
      <c r="RM186" s="214"/>
      <c r="RN186" s="214"/>
      <c r="RO186" s="214"/>
      <c r="RP186" s="214"/>
      <c r="RQ186" s="214"/>
      <c r="RR186" s="214"/>
      <c r="RS186" s="214"/>
      <c r="RT186" s="214"/>
      <c r="RU186" s="214"/>
      <c r="RV186" s="214"/>
      <c r="RW186" s="214"/>
      <c r="RX186" s="214"/>
      <c r="RY186" s="214"/>
      <c r="RZ186" s="214"/>
      <c r="SA186" s="214"/>
      <c r="SB186" s="214"/>
      <c r="SC186" s="214"/>
      <c r="SD186" s="214"/>
      <c r="SE186" s="214"/>
      <c r="SF186" s="214"/>
      <c r="SG186" s="214"/>
      <c r="SH186" s="214"/>
      <c r="SI186" s="214"/>
      <c r="SJ186" s="214"/>
      <c r="SK186" s="214"/>
      <c r="SL186" s="214"/>
      <c r="SM186" s="214"/>
      <c r="SN186" s="214"/>
      <c r="SO186" s="214"/>
      <c r="SP186" s="214"/>
      <c r="SQ186" s="214"/>
      <c r="SR186" s="214"/>
      <c r="SS186" s="214"/>
      <c r="ST186" s="214"/>
      <c r="SU186" s="214"/>
      <c r="SV186" s="214"/>
      <c r="SW186" s="214"/>
      <c r="SX186" s="214"/>
      <c r="SY186" s="214"/>
      <c r="SZ186" s="214"/>
      <c r="TA186" s="214"/>
      <c r="TB186" s="214"/>
      <c r="TC186" s="214"/>
      <c r="TD186" s="214"/>
      <c r="TE186" s="214"/>
      <c r="TF186" s="214"/>
      <c r="TG186" s="214"/>
      <c r="TH186" s="214"/>
    </row>
    <row r="187" spans="1:528" s="72" customFormat="1" ht="15" customHeight="1" thickBot="1" x14ac:dyDescent="0.25">
      <c r="A187" s="214"/>
      <c r="B187" s="213"/>
      <c r="C187" s="44"/>
      <c r="D187" s="49"/>
      <c r="E187" s="32"/>
      <c r="F187" s="32"/>
      <c r="G187" s="32"/>
      <c r="H187" s="99"/>
      <c r="I187" s="134"/>
      <c r="J187" s="101"/>
      <c r="K187" s="73"/>
      <c r="L187" s="73"/>
      <c r="M187" s="73"/>
      <c r="N187" s="18"/>
      <c r="O187" s="19"/>
      <c r="P187" s="20"/>
      <c r="Q187" s="237" t="s">
        <v>42</v>
      </c>
      <c r="R187" s="233"/>
      <c r="S187" s="214"/>
      <c r="T187" s="214"/>
      <c r="U187" s="214"/>
      <c r="V187" s="214"/>
      <c r="W187" s="214"/>
      <c r="X187" s="214"/>
      <c r="Y187" s="214"/>
      <c r="Z187" s="214"/>
      <c r="AA187" s="214"/>
      <c r="AB187" s="214"/>
      <c r="AC187" s="214"/>
      <c r="AD187" s="214"/>
      <c r="AE187" s="214"/>
      <c r="AF187" s="214"/>
      <c r="AG187" s="214"/>
      <c r="AH187" s="214"/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/>
      <c r="AT187" s="214"/>
      <c r="AU187" s="214"/>
      <c r="AV187" s="214"/>
      <c r="AW187" s="214"/>
      <c r="AX187" s="214"/>
      <c r="AY187" s="214"/>
      <c r="AZ187" s="214"/>
      <c r="BA187" s="214"/>
      <c r="BB187" s="214"/>
      <c r="BC187" s="214"/>
      <c r="BD187" s="214"/>
      <c r="BE187" s="214"/>
      <c r="BF187" s="214"/>
      <c r="BG187" s="214"/>
      <c r="BH187" s="214"/>
      <c r="BI187" s="214"/>
      <c r="BJ187" s="214"/>
      <c r="BK187" s="214"/>
      <c r="BL187" s="214"/>
      <c r="BM187" s="214"/>
      <c r="BN187" s="214"/>
      <c r="BO187" s="214"/>
      <c r="BP187" s="214"/>
      <c r="BQ187" s="214"/>
      <c r="BR187" s="214"/>
      <c r="BS187" s="214"/>
      <c r="BT187" s="214"/>
      <c r="BU187" s="214"/>
      <c r="BV187" s="214"/>
      <c r="BW187" s="214"/>
      <c r="BX187" s="214"/>
      <c r="BY187" s="214"/>
      <c r="BZ187" s="214"/>
      <c r="CA187" s="214"/>
      <c r="CB187" s="214"/>
      <c r="CC187" s="214"/>
      <c r="CD187" s="214"/>
      <c r="CE187" s="214"/>
      <c r="CF187" s="214"/>
      <c r="CG187" s="214"/>
      <c r="CH187" s="214"/>
      <c r="CI187" s="214"/>
      <c r="CJ187" s="214"/>
      <c r="CK187" s="214"/>
      <c r="CL187" s="214"/>
      <c r="CM187" s="214"/>
      <c r="CN187" s="214"/>
      <c r="CO187" s="214"/>
      <c r="CP187" s="214"/>
      <c r="CQ187" s="214"/>
      <c r="CR187" s="214"/>
      <c r="CS187" s="214"/>
      <c r="CT187" s="214"/>
      <c r="CU187" s="214"/>
      <c r="CV187" s="214"/>
      <c r="CW187" s="214"/>
      <c r="CX187" s="214"/>
      <c r="CY187" s="214"/>
      <c r="CZ187" s="214"/>
      <c r="DA187" s="214"/>
      <c r="DB187" s="214"/>
      <c r="DC187" s="214"/>
      <c r="DD187" s="214"/>
      <c r="DE187" s="214"/>
      <c r="DF187" s="214"/>
      <c r="DG187" s="214"/>
      <c r="DH187" s="214"/>
      <c r="DI187" s="214"/>
      <c r="DJ187" s="214"/>
      <c r="DK187" s="214"/>
      <c r="DL187" s="214"/>
      <c r="DM187" s="214"/>
      <c r="DN187" s="214"/>
      <c r="DO187" s="214"/>
      <c r="DP187" s="214"/>
      <c r="DQ187" s="214"/>
      <c r="DR187" s="214"/>
      <c r="DS187" s="214"/>
      <c r="DT187" s="214"/>
      <c r="DU187" s="214"/>
      <c r="DV187" s="214"/>
      <c r="DW187" s="214"/>
      <c r="DX187" s="214"/>
      <c r="DY187" s="214"/>
      <c r="DZ187" s="214"/>
      <c r="EA187" s="214"/>
      <c r="EB187" s="214"/>
      <c r="EC187" s="214"/>
      <c r="ED187" s="214"/>
      <c r="EE187" s="214"/>
      <c r="EF187" s="214"/>
      <c r="EG187" s="214"/>
      <c r="EH187" s="214"/>
      <c r="EI187" s="214"/>
      <c r="EJ187" s="214"/>
      <c r="EK187" s="214"/>
      <c r="EL187" s="214"/>
      <c r="EM187" s="214"/>
      <c r="EN187" s="214"/>
      <c r="EO187" s="214"/>
      <c r="EP187" s="214"/>
      <c r="EQ187" s="214"/>
      <c r="ER187" s="214"/>
      <c r="ES187" s="214"/>
      <c r="ET187" s="214"/>
      <c r="EU187" s="214"/>
      <c r="EV187" s="214"/>
      <c r="EW187" s="214"/>
      <c r="EX187" s="214"/>
      <c r="EY187" s="214"/>
      <c r="EZ187" s="214"/>
      <c r="FA187" s="214"/>
      <c r="FB187" s="214"/>
      <c r="FC187" s="214"/>
      <c r="FD187" s="214"/>
      <c r="FE187" s="214"/>
      <c r="FF187" s="214"/>
      <c r="FG187" s="214"/>
      <c r="FH187" s="214"/>
      <c r="FI187" s="214"/>
      <c r="FJ187" s="214"/>
      <c r="FK187" s="214"/>
      <c r="FL187" s="214"/>
      <c r="FM187" s="214"/>
      <c r="FN187" s="214"/>
      <c r="FO187" s="214"/>
      <c r="FP187" s="214"/>
      <c r="FQ187" s="214"/>
      <c r="FR187" s="214"/>
      <c r="FS187" s="214"/>
      <c r="FT187" s="214"/>
      <c r="FU187" s="214"/>
      <c r="FV187" s="214"/>
      <c r="FW187" s="214"/>
      <c r="FX187" s="214"/>
      <c r="FY187" s="214"/>
      <c r="FZ187" s="214"/>
      <c r="GA187" s="214"/>
      <c r="GB187" s="214"/>
      <c r="GC187" s="214"/>
      <c r="GD187" s="214"/>
      <c r="GE187" s="214"/>
      <c r="GF187" s="214"/>
      <c r="GG187" s="214"/>
      <c r="GH187" s="214"/>
      <c r="GI187" s="214"/>
      <c r="GJ187" s="214"/>
      <c r="GK187" s="214"/>
      <c r="GL187" s="214"/>
      <c r="GM187" s="214"/>
      <c r="GN187" s="214"/>
      <c r="GO187" s="214"/>
      <c r="GP187" s="214"/>
      <c r="GQ187" s="214"/>
      <c r="GR187" s="214"/>
      <c r="GS187" s="214"/>
      <c r="GT187" s="214"/>
      <c r="GU187" s="214"/>
      <c r="GV187" s="214"/>
      <c r="GW187" s="214"/>
      <c r="GX187" s="214"/>
      <c r="GY187" s="214"/>
      <c r="GZ187" s="214"/>
      <c r="HA187" s="214"/>
      <c r="HB187" s="214"/>
      <c r="HC187" s="214"/>
      <c r="HD187" s="214"/>
      <c r="HE187" s="214"/>
      <c r="HF187" s="214"/>
      <c r="HG187" s="214"/>
      <c r="HH187" s="214"/>
      <c r="HI187" s="214"/>
      <c r="HJ187" s="214"/>
      <c r="HK187" s="214"/>
      <c r="HL187" s="214"/>
      <c r="HM187" s="214"/>
      <c r="HN187" s="214"/>
      <c r="HO187" s="214"/>
      <c r="HP187" s="214"/>
      <c r="HQ187" s="214"/>
      <c r="HR187" s="214"/>
      <c r="HS187" s="214"/>
      <c r="HT187" s="214"/>
      <c r="HU187" s="214"/>
      <c r="HV187" s="214"/>
      <c r="HW187" s="214"/>
      <c r="HX187" s="214"/>
      <c r="HY187" s="214"/>
      <c r="HZ187" s="214"/>
      <c r="IA187" s="214"/>
      <c r="IB187" s="214"/>
      <c r="IC187" s="214"/>
      <c r="ID187" s="214"/>
      <c r="IE187" s="214"/>
      <c r="IF187" s="214"/>
      <c r="IG187" s="214"/>
      <c r="IH187" s="214"/>
      <c r="II187" s="214"/>
      <c r="IJ187" s="214"/>
      <c r="IK187" s="214"/>
      <c r="IL187" s="214"/>
      <c r="IM187" s="214"/>
      <c r="IN187" s="214"/>
      <c r="IO187" s="214"/>
      <c r="IP187" s="214"/>
      <c r="IQ187" s="214"/>
      <c r="IR187" s="214"/>
      <c r="IS187" s="214"/>
      <c r="IT187" s="214"/>
      <c r="IU187" s="214"/>
      <c r="IV187" s="214"/>
      <c r="IW187" s="214"/>
      <c r="IX187" s="214"/>
      <c r="IY187" s="214"/>
      <c r="IZ187" s="214"/>
      <c r="JA187" s="214"/>
      <c r="JB187" s="214"/>
      <c r="JC187" s="214"/>
      <c r="JD187" s="214"/>
      <c r="JE187" s="214"/>
      <c r="JF187" s="214"/>
      <c r="JG187" s="214"/>
      <c r="JH187" s="214"/>
      <c r="JI187" s="214"/>
      <c r="JJ187" s="214"/>
      <c r="JK187" s="214"/>
      <c r="JL187" s="214"/>
      <c r="JM187" s="214"/>
      <c r="JN187" s="214"/>
      <c r="JO187" s="214"/>
      <c r="JP187" s="214"/>
      <c r="JQ187" s="214"/>
      <c r="JR187" s="214"/>
      <c r="JS187" s="214"/>
      <c r="JT187" s="214"/>
      <c r="JU187" s="214"/>
      <c r="JV187" s="214"/>
      <c r="JW187" s="214"/>
      <c r="JX187" s="214"/>
      <c r="JY187" s="214"/>
      <c r="JZ187" s="214"/>
      <c r="KA187" s="214"/>
      <c r="KB187" s="214"/>
      <c r="KC187" s="214"/>
      <c r="KD187" s="214"/>
      <c r="KE187" s="214"/>
      <c r="KF187" s="214"/>
      <c r="KG187" s="214"/>
      <c r="KH187" s="214"/>
      <c r="KI187" s="214"/>
      <c r="KJ187" s="214"/>
      <c r="KK187" s="214"/>
      <c r="KL187" s="214"/>
      <c r="KM187" s="214"/>
      <c r="KN187" s="214"/>
      <c r="KO187" s="214"/>
      <c r="KP187" s="214"/>
      <c r="KQ187" s="214"/>
      <c r="KR187" s="214"/>
      <c r="KS187" s="214"/>
      <c r="KT187" s="214"/>
      <c r="KU187" s="214"/>
      <c r="KV187" s="214"/>
      <c r="KW187" s="214"/>
      <c r="KX187" s="214"/>
      <c r="KY187" s="214"/>
      <c r="KZ187" s="214"/>
      <c r="LA187" s="214"/>
      <c r="LB187" s="214"/>
      <c r="LC187" s="214"/>
      <c r="LD187" s="214"/>
      <c r="LE187" s="214"/>
      <c r="LF187" s="214"/>
      <c r="LG187" s="214"/>
      <c r="LH187" s="214"/>
      <c r="LI187" s="214"/>
      <c r="LJ187" s="214"/>
      <c r="LK187" s="214"/>
      <c r="LL187" s="214"/>
      <c r="LM187" s="214"/>
      <c r="LN187" s="214"/>
      <c r="LO187" s="214"/>
      <c r="LP187" s="214"/>
      <c r="LQ187" s="214"/>
      <c r="LR187" s="214"/>
      <c r="LS187" s="214"/>
      <c r="LT187" s="214"/>
      <c r="LU187" s="214"/>
      <c r="LV187" s="214"/>
      <c r="LW187" s="214"/>
      <c r="LX187" s="214"/>
      <c r="LY187" s="214"/>
      <c r="LZ187" s="214"/>
      <c r="MA187" s="214"/>
      <c r="MB187" s="214"/>
      <c r="MC187" s="214"/>
      <c r="MD187" s="214"/>
      <c r="ME187" s="214"/>
      <c r="MF187" s="214"/>
      <c r="MG187" s="214"/>
      <c r="MH187" s="214"/>
      <c r="MI187" s="214"/>
      <c r="MJ187" s="214"/>
      <c r="MK187" s="214"/>
      <c r="ML187" s="214"/>
      <c r="MM187" s="214"/>
      <c r="MN187" s="214"/>
      <c r="MO187" s="214"/>
      <c r="MP187" s="214"/>
      <c r="MQ187" s="214"/>
      <c r="MR187" s="214"/>
      <c r="MS187" s="214"/>
      <c r="MT187" s="214"/>
      <c r="MU187" s="214"/>
      <c r="MV187" s="214"/>
      <c r="MW187" s="214"/>
      <c r="MX187" s="214"/>
      <c r="MY187" s="214"/>
      <c r="MZ187" s="214"/>
      <c r="NA187" s="214"/>
      <c r="NB187" s="214"/>
      <c r="NC187" s="214"/>
      <c r="ND187" s="214"/>
      <c r="NE187" s="214"/>
      <c r="NF187" s="214"/>
      <c r="NG187" s="214"/>
      <c r="NH187" s="214"/>
      <c r="NI187" s="214"/>
      <c r="NJ187" s="214"/>
      <c r="NK187" s="214"/>
      <c r="NL187" s="214"/>
      <c r="NM187" s="214"/>
      <c r="NN187" s="214"/>
      <c r="NO187" s="214"/>
      <c r="NP187" s="214"/>
      <c r="NQ187" s="214"/>
      <c r="NR187" s="214"/>
      <c r="NS187" s="214"/>
      <c r="NT187" s="214"/>
      <c r="NU187" s="214"/>
      <c r="NV187" s="214"/>
      <c r="NW187" s="214"/>
      <c r="NX187" s="214"/>
      <c r="NY187" s="214"/>
      <c r="NZ187" s="214"/>
      <c r="OA187" s="214"/>
      <c r="OB187" s="214"/>
      <c r="OC187" s="214"/>
      <c r="OD187" s="214"/>
      <c r="OE187" s="214"/>
      <c r="OF187" s="214"/>
      <c r="OG187" s="214"/>
      <c r="OH187" s="214"/>
      <c r="OI187" s="214"/>
      <c r="OJ187" s="214"/>
      <c r="OK187" s="214"/>
      <c r="OL187" s="214"/>
      <c r="OM187" s="214"/>
      <c r="ON187" s="214"/>
      <c r="OO187" s="214"/>
      <c r="OP187" s="214"/>
      <c r="OQ187" s="214"/>
      <c r="OR187" s="214"/>
      <c r="OS187" s="214"/>
      <c r="OT187" s="214"/>
      <c r="OU187" s="214"/>
      <c r="OV187" s="214"/>
      <c r="OW187" s="214"/>
      <c r="OX187" s="214"/>
      <c r="OY187" s="214"/>
      <c r="OZ187" s="214"/>
      <c r="PA187" s="214"/>
      <c r="PB187" s="214"/>
      <c r="PC187" s="214"/>
      <c r="PD187" s="214"/>
      <c r="PE187" s="214"/>
      <c r="PF187" s="214"/>
      <c r="PG187" s="214"/>
      <c r="PH187" s="214"/>
      <c r="PI187" s="214"/>
      <c r="PJ187" s="214"/>
      <c r="PK187" s="214"/>
      <c r="PL187" s="214"/>
      <c r="PM187" s="214"/>
      <c r="PN187" s="214"/>
      <c r="PO187" s="214"/>
      <c r="PP187" s="214"/>
      <c r="PQ187" s="214"/>
      <c r="PR187" s="214"/>
      <c r="PS187" s="214"/>
      <c r="PT187" s="214"/>
      <c r="PU187" s="214"/>
      <c r="PV187" s="214"/>
      <c r="PW187" s="214"/>
      <c r="PX187" s="214"/>
      <c r="PY187" s="214"/>
      <c r="PZ187" s="214"/>
      <c r="QA187" s="214"/>
      <c r="QB187" s="214"/>
      <c r="QC187" s="214"/>
      <c r="QD187" s="214"/>
      <c r="QE187" s="214"/>
      <c r="QF187" s="214"/>
      <c r="QG187" s="214"/>
      <c r="QH187" s="214"/>
      <c r="QI187" s="214"/>
      <c r="QJ187" s="214"/>
      <c r="QK187" s="214"/>
      <c r="QL187" s="214"/>
      <c r="QM187" s="214"/>
      <c r="QN187" s="214"/>
      <c r="QO187" s="214"/>
      <c r="QP187" s="214"/>
      <c r="QQ187" s="214"/>
      <c r="QR187" s="214"/>
      <c r="QS187" s="214"/>
      <c r="QT187" s="214"/>
      <c r="QU187" s="214"/>
      <c r="QV187" s="214"/>
      <c r="QW187" s="214"/>
      <c r="QX187" s="214"/>
      <c r="QY187" s="214"/>
      <c r="QZ187" s="214"/>
      <c r="RA187" s="214"/>
      <c r="RB187" s="214"/>
      <c r="RC187" s="214"/>
      <c r="RD187" s="214"/>
      <c r="RE187" s="214"/>
      <c r="RF187" s="214"/>
      <c r="RG187" s="214"/>
      <c r="RH187" s="214"/>
      <c r="RI187" s="214"/>
      <c r="RJ187" s="214"/>
      <c r="RK187" s="214"/>
      <c r="RL187" s="214"/>
      <c r="RM187" s="214"/>
      <c r="RN187" s="214"/>
      <c r="RO187" s="214"/>
      <c r="RP187" s="214"/>
      <c r="RQ187" s="214"/>
      <c r="RR187" s="214"/>
      <c r="RS187" s="214"/>
      <c r="RT187" s="214"/>
      <c r="RU187" s="214"/>
      <c r="RV187" s="214"/>
      <c r="RW187" s="214"/>
      <c r="RX187" s="214"/>
      <c r="RY187" s="214"/>
      <c r="RZ187" s="214"/>
      <c r="SA187" s="214"/>
      <c r="SB187" s="214"/>
      <c r="SC187" s="214"/>
      <c r="SD187" s="214"/>
      <c r="SE187" s="214"/>
      <c r="SF187" s="214"/>
      <c r="SG187" s="214"/>
      <c r="SH187" s="214"/>
      <c r="SI187" s="214"/>
      <c r="SJ187" s="214"/>
      <c r="SK187" s="214"/>
      <c r="SL187" s="214"/>
      <c r="SM187" s="214"/>
      <c r="SN187" s="214"/>
      <c r="SO187" s="214"/>
      <c r="SP187" s="214"/>
      <c r="SQ187" s="214"/>
      <c r="SR187" s="214"/>
      <c r="SS187" s="214"/>
      <c r="ST187" s="214"/>
      <c r="SU187" s="214"/>
      <c r="SV187" s="214"/>
      <c r="SW187" s="214"/>
      <c r="SX187" s="214"/>
      <c r="SY187" s="214"/>
      <c r="SZ187" s="214"/>
      <c r="TA187" s="214"/>
      <c r="TB187" s="214"/>
      <c r="TC187" s="214"/>
      <c r="TD187" s="214"/>
      <c r="TE187" s="214"/>
      <c r="TF187" s="214"/>
      <c r="TG187" s="214"/>
      <c r="TH187" s="214"/>
    </row>
    <row r="188" spans="1:528" s="72" customFormat="1" ht="44.25" customHeight="1" thickBot="1" x14ac:dyDescent="0.3">
      <c r="A188" s="214"/>
      <c r="B188" s="213"/>
      <c r="C188" s="38" t="s">
        <v>238</v>
      </c>
      <c r="D188" s="38"/>
      <c r="E188" s="39">
        <f>SUM(E151,E153,E155,E157,E158,E160,E164,E167,E169,E174,E177,E179,E184,E186)</f>
        <v>0</v>
      </c>
      <c r="F188" s="39">
        <f>SUM(F151,F153,F155,F157,F158,F160,F164,F167,F169,F174,F177,F179,F184,F186)</f>
        <v>0</v>
      </c>
      <c r="G188" s="124">
        <f>SUM(G151,G153,G155,G157,G158,G160,G164,G167,G169,G174,G177,G179,G184,G186)</f>
        <v>0</v>
      </c>
      <c r="H188" s="125">
        <f>SUM(G188+F188+E188)</f>
        <v>0</v>
      </c>
      <c r="I188" s="40">
        <f>SUM(I151+I153,I155,I157,I158,I160,I164,I167,I169,I174,I177,I179,I184,I186)</f>
        <v>0</v>
      </c>
      <c r="J188" s="197"/>
      <c r="K188" s="42"/>
      <c r="L188" s="42"/>
      <c r="M188" s="42"/>
      <c r="N188" s="41"/>
      <c r="O188" s="42"/>
      <c r="P188" s="43"/>
      <c r="Q188" s="177"/>
      <c r="R188" s="233"/>
      <c r="S188" s="214"/>
      <c r="T188" s="214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  <c r="AF188" s="214"/>
      <c r="AG188" s="214"/>
      <c r="AH188" s="214"/>
      <c r="AI188" s="214"/>
      <c r="AJ188" s="214"/>
      <c r="AK188" s="214"/>
      <c r="AL188" s="214"/>
      <c r="AM188" s="214"/>
      <c r="AN188" s="214"/>
      <c r="AO188" s="214"/>
      <c r="AP188" s="214"/>
      <c r="AQ188" s="214"/>
      <c r="AR188" s="214"/>
      <c r="AS188" s="214"/>
      <c r="AT188" s="214"/>
      <c r="AU188" s="214"/>
      <c r="AV188" s="214"/>
      <c r="AW188" s="214"/>
      <c r="AX188" s="214"/>
      <c r="AY188" s="214"/>
      <c r="AZ188" s="214"/>
      <c r="BA188" s="214"/>
      <c r="BB188" s="214"/>
      <c r="BC188" s="214"/>
      <c r="BD188" s="214"/>
      <c r="BE188" s="214"/>
      <c r="BF188" s="214"/>
      <c r="BG188" s="214"/>
      <c r="BH188" s="214"/>
      <c r="BI188" s="214"/>
      <c r="BJ188" s="214"/>
      <c r="BK188" s="214"/>
      <c r="BL188" s="214"/>
      <c r="BM188" s="214"/>
      <c r="BN188" s="214"/>
      <c r="BO188" s="214"/>
      <c r="BP188" s="214"/>
      <c r="BQ188" s="214"/>
      <c r="BR188" s="214"/>
      <c r="BS188" s="214"/>
      <c r="BT188" s="214"/>
      <c r="BU188" s="214"/>
      <c r="BV188" s="214"/>
      <c r="BW188" s="214"/>
      <c r="BX188" s="214"/>
      <c r="BY188" s="214"/>
      <c r="BZ188" s="214"/>
      <c r="CA188" s="214"/>
      <c r="CB188" s="214"/>
      <c r="CC188" s="214"/>
      <c r="CD188" s="214"/>
      <c r="CE188" s="214"/>
      <c r="CF188" s="214"/>
      <c r="CG188" s="214"/>
      <c r="CH188" s="214"/>
      <c r="CI188" s="214"/>
      <c r="CJ188" s="214"/>
      <c r="CK188" s="214"/>
      <c r="CL188" s="214"/>
      <c r="CM188" s="214"/>
      <c r="CN188" s="214"/>
      <c r="CO188" s="214"/>
      <c r="CP188" s="214"/>
      <c r="CQ188" s="214"/>
      <c r="CR188" s="214"/>
      <c r="CS188" s="214"/>
      <c r="CT188" s="214"/>
      <c r="CU188" s="214"/>
      <c r="CV188" s="214"/>
      <c r="CW188" s="214"/>
      <c r="CX188" s="214"/>
      <c r="CY188" s="214"/>
      <c r="CZ188" s="214"/>
      <c r="DA188" s="214"/>
      <c r="DB188" s="214"/>
      <c r="DC188" s="214"/>
      <c r="DD188" s="214"/>
      <c r="DE188" s="214"/>
      <c r="DF188" s="214"/>
      <c r="DG188" s="214"/>
      <c r="DH188" s="214"/>
      <c r="DI188" s="214"/>
      <c r="DJ188" s="214"/>
      <c r="DK188" s="214"/>
      <c r="DL188" s="214"/>
      <c r="DM188" s="214"/>
      <c r="DN188" s="214"/>
      <c r="DO188" s="214"/>
      <c r="DP188" s="214"/>
      <c r="DQ188" s="214"/>
      <c r="DR188" s="214"/>
      <c r="DS188" s="214"/>
      <c r="DT188" s="214"/>
      <c r="DU188" s="214"/>
      <c r="DV188" s="214"/>
      <c r="DW188" s="214"/>
      <c r="DX188" s="214"/>
      <c r="DY188" s="214"/>
      <c r="DZ188" s="214"/>
      <c r="EA188" s="214"/>
      <c r="EB188" s="214"/>
      <c r="EC188" s="214"/>
      <c r="ED188" s="214"/>
      <c r="EE188" s="214"/>
      <c r="EF188" s="214"/>
      <c r="EG188" s="214"/>
      <c r="EH188" s="214"/>
      <c r="EI188" s="214"/>
      <c r="EJ188" s="214"/>
      <c r="EK188" s="214"/>
      <c r="EL188" s="214"/>
      <c r="EM188" s="214"/>
      <c r="EN188" s="214"/>
      <c r="EO188" s="214"/>
      <c r="EP188" s="214"/>
      <c r="EQ188" s="214"/>
      <c r="ER188" s="214"/>
      <c r="ES188" s="214"/>
      <c r="ET188" s="214"/>
      <c r="EU188" s="214"/>
      <c r="EV188" s="214"/>
      <c r="EW188" s="214"/>
      <c r="EX188" s="214"/>
      <c r="EY188" s="214"/>
      <c r="EZ188" s="214"/>
      <c r="FA188" s="214"/>
      <c r="FB188" s="214"/>
      <c r="FC188" s="214"/>
      <c r="FD188" s="214"/>
      <c r="FE188" s="214"/>
      <c r="FF188" s="214"/>
      <c r="FG188" s="214"/>
      <c r="FH188" s="214"/>
      <c r="FI188" s="214"/>
      <c r="FJ188" s="214"/>
      <c r="FK188" s="214"/>
      <c r="FL188" s="214"/>
      <c r="FM188" s="214"/>
      <c r="FN188" s="214"/>
      <c r="FO188" s="214"/>
      <c r="FP188" s="214"/>
      <c r="FQ188" s="214"/>
      <c r="FR188" s="214"/>
      <c r="FS188" s="214"/>
      <c r="FT188" s="214"/>
      <c r="FU188" s="214"/>
      <c r="FV188" s="214"/>
      <c r="FW188" s="214"/>
      <c r="FX188" s="214"/>
      <c r="FY188" s="214"/>
      <c r="FZ188" s="214"/>
      <c r="GA188" s="214"/>
      <c r="GB188" s="214"/>
      <c r="GC188" s="214"/>
      <c r="GD188" s="214"/>
      <c r="GE188" s="214"/>
      <c r="GF188" s="214"/>
      <c r="GG188" s="214"/>
      <c r="GH188" s="214"/>
      <c r="GI188" s="214"/>
      <c r="GJ188" s="214"/>
      <c r="GK188" s="214"/>
      <c r="GL188" s="214"/>
      <c r="GM188" s="214"/>
      <c r="GN188" s="214"/>
      <c r="GO188" s="214"/>
      <c r="GP188" s="214"/>
      <c r="GQ188" s="214"/>
      <c r="GR188" s="214"/>
      <c r="GS188" s="214"/>
      <c r="GT188" s="214"/>
      <c r="GU188" s="214"/>
      <c r="GV188" s="214"/>
      <c r="GW188" s="214"/>
      <c r="GX188" s="214"/>
      <c r="GY188" s="214"/>
      <c r="GZ188" s="214"/>
      <c r="HA188" s="214"/>
      <c r="HB188" s="214"/>
      <c r="HC188" s="214"/>
      <c r="HD188" s="214"/>
      <c r="HE188" s="214"/>
      <c r="HF188" s="214"/>
      <c r="HG188" s="214"/>
      <c r="HH188" s="214"/>
      <c r="HI188" s="214"/>
      <c r="HJ188" s="214"/>
      <c r="HK188" s="214"/>
      <c r="HL188" s="214"/>
      <c r="HM188" s="214"/>
      <c r="HN188" s="214"/>
      <c r="HO188" s="214"/>
      <c r="HP188" s="214"/>
      <c r="HQ188" s="214"/>
      <c r="HR188" s="214"/>
      <c r="HS188" s="214"/>
      <c r="HT188" s="214"/>
      <c r="HU188" s="214"/>
      <c r="HV188" s="214"/>
      <c r="HW188" s="214"/>
      <c r="HX188" s="214"/>
      <c r="HY188" s="214"/>
      <c r="HZ188" s="214"/>
      <c r="IA188" s="214"/>
      <c r="IB188" s="214"/>
      <c r="IC188" s="214"/>
      <c r="ID188" s="214"/>
      <c r="IE188" s="214"/>
      <c r="IF188" s="214"/>
      <c r="IG188" s="214"/>
      <c r="IH188" s="214"/>
      <c r="II188" s="214"/>
      <c r="IJ188" s="214"/>
      <c r="IK188" s="214"/>
      <c r="IL188" s="214"/>
      <c r="IM188" s="214"/>
      <c r="IN188" s="214"/>
      <c r="IO188" s="214"/>
      <c r="IP188" s="214"/>
      <c r="IQ188" s="214"/>
      <c r="IR188" s="214"/>
      <c r="IS188" s="214"/>
      <c r="IT188" s="214"/>
      <c r="IU188" s="214"/>
      <c r="IV188" s="214"/>
      <c r="IW188" s="214"/>
      <c r="IX188" s="214"/>
      <c r="IY188" s="214"/>
      <c r="IZ188" s="214"/>
      <c r="JA188" s="214"/>
      <c r="JB188" s="214"/>
      <c r="JC188" s="214"/>
      <c r="JD188" s="214"/>
      <c r="JE188" s="214"/>
      <c r="JF188" s="214"/>
      <c r="JG188" s="214"/>
      <c r="JH188" s="214"/>
      <c r="JI188" s="214"/>
      <c r="JJ188" s="214"/>
      <c r="JK188" s="214"/>
      <c r="JL188" s="214"/>
      <c r="JM188" s="214"/>
      <c r="JN188" s="214"/>
      <c r="JO188" s="214"/>
      <c r="JP188" s="214"/>
      <c r="JQ188" s="214"/>
      <c r="JR188" s="214"/>
      <c r="JS188" s="214"/>
      <c r="JT188" s="214"/>
      <c r="JU188" s="214"/>
      <c r="JV188" s="214"/>
      <c r="JW188" s="214"/>
      <c r="JX188" s="214"/>
      <c r="JY188" s="214"/>
      <c r="JZ188" s="214"/>
      <c r="KA188" s="214"/>
      <c r="KB188" s="214"/>
      <c r="KC188" s="214"/>
      <c r="KD188" s="214"/>
      <c r="KE188" s="214"/>
      <c r="KF188" s="214"/>
      <c r="KG188" s="214"/>
      <c r="KH188" s="214"/>
      <c r="KI188" s="214"/>
      <c r="KJ188" s="214"/>
      <c r="KK188" s="214"/>
      <c r="KL188" s="214"/>
      <c r="KM188" s="214"/>
      <c r="KN188" s="214"/>
      <c r="KO188" s="214"/>
      <c r="KP188" s="214"/>
      <c r="KQ188" s="214"/>
      <c r="KR188" s="214"/>
      <c r="KS188" s="214"/>
      <c r="KT188" s="214"/>
      <c r="KU188" s="214"/>
      <c r="KV188" s="214"/>
      <c r="KW188" s="214"/>
      <c r="KX188" s="214"/>
      <c r="KY188" s="214"/>
      <c r="KZ188" s="214"/>
      <c r="LA188" s="214"/>
      <c r="LB188" s="214"/>
      <c r="LC188" s="214"/>
      <c r="LD188" s="214"/>
      <c r="LE188" s="214"/>
      <c r="LF188" s="214"/>
      <c r="LG188" s="214"/>
      <c r="LH188" s="214"/>
      <c r="LI188" s="214"/>
      <c r="LJ188" s="214"/>
      <c r="LK188" s="214"/>
      <c r="LL188" s="214"/>
      <c r="LM188" s="214"/>
      <c r="LN188" s="214"/>
      <c r="LO188" s="214"/>
      <c r="LP188" s="214"/>
      <c r="LQ188" s="214"/>
      <c r="LR188" s="214"/>
      <c r="LS188" s="214"/>
      <c r="LT188" s="214"/>
      <c r="LU188" s="214"/>
      <c r="LV188" s="214"/>
      <c r="LW188" s="214"/>
      <c r="LX188" s="214"/>
      <c r="LY188" s="214"/>
      <c r="LZ188" s="214"/>
      <c r="MA188" s="214"/>
      <c r="MB188" s="214"/>
      <c r="MC188" s="214"/>
      <c r="MD188" s="214"/>
      <c r="ME188" s="214"/>
      <c r="MF188" s="214"/>
      <c r="MG188" s="214"/>
      <c r="MH188" s="214"/>
      <c r="MI188" s="214"/>
      <c r="MJ188" s="214"/>
      <c r="MK188" s="214"/>
      <c r="ML188" s="214"/>
      <c r="MM188" s="214"/>
      <c r="MN188" s="214"/>
      <c r="MO188" s="214"/>
      <c r="MP188" s="214"/>
      <c r="MQ188" s="214"/>
      <c r="MR188" s="214"/>
      <c r="MS188" s="214"/>
      <c r="MT188" s="214"/>
      <c r="MU188" s="214"/>
      <c r="MV188" s="214"/>
      <c r="MW188" s="214"/>
      <c r="MX188" s="214"/>
      <c r="MY188" s="214"/>
      <c r="MZ188" s="214"/>
      <c r="NA188" s="214"/>
      <c r="NB188" s="214"/>
      <c r="NC188" s="214"/>
      <c r="ND188" s="214"/>
      <c r="NE188" s="214"/>
      <c r="NF188" s="214"/>
      <c r="NG188" s="214"/>
      <c r="NH188" s="214"/>
      <c r="NI188" s="214"/>
      <c r="NJ188" s="214"/>
      <c r="NK188" s="214"/>
      <c r="NL188" s="214"/>
      <c r="NM188" s="214"/>
      <c r="NN188" s="214"/>
      <c r="NO188" s="214"/>
      <c r="NP188" s="214"/>
      <c r="NQ188" s="214"/>
      <c r="NR188" s="214"/>
      <c r="NS188" s="214"/>
      <c r="NT188" s="214"/>
      <c r="NU188" s="214"/>
      <c r="NV188" s="214"/>
      <c r="NW188" s="214"/>
      <c r="NX188" s="214"/>
      <c r="NY188" s="214"/>
      <c r="NZ188" s="214"/>
      <c r="OA188" s="214"/>
      <c r="OB188" s="214"/>
      <c r="OC188" s="214"/>
      <c r="OD188" s="214"/>
      <c r="OE188" s="214"/>
      <c r="OF188" s="214"/>
      <c r="OG188" s="214"/>
      <c r="OH188" s="214"/>
      <c r="OI188" s="214"/>
      <c r="OJ188" s="214"/>
      <c r="OK188" s="214"/>
      <c r="OL188" s="214"/>
      <c r="OM188" s="214"/>
      <c r="ON188" s="214"/>
      <c r="OO188" s="214"/>
      <c r="OP188" s="214"/>
      <c r="OQ188" s="214"/>
      <c r="OR188" s="214"/>
      <c r="OS188" s="214"/>
      <c r="OT188" s="214"/>
      <c r="OU188" s="214"/>
      <c r="OV188" s="214"/>
      <c r="OW188" s="214"/>
      <c r="OX188" s="214"/>
      <c r="OY188" s="214"/>
      <c r="OZ188" s="214"/>
      <c r="PA188" s="214"/>
      <c r="PB188" s="214"/>
      <c r="PC188" s="214"/>
      <c r="PD188" s="214"/>
      <c r="PE188" s="214"/>
      <c r="PF188" s="214"/>
      <c r="PG188" s="214"/>
      <c r="PH188" s="214"/>
      <c r="PI188" s="214"/>
      <c r="PJ188" s="214"/>
      <c r="PK188" s="214"/>
      <c r="PL188" s="214"/>
      <c r="PM188" s="214"/>
      <c r="PN188" s="214"/>
      <c r="PO188" s="214"/>
      <c r="PP188" s="214"/>
      <c r="PQ188" s="214"/>
      <c r="PR188" s="214"/>
      <c r="PS188" s="214"/>
      <c r="PT188" s="214"/>
      <c r="PU188" s="214"/>
      <c r="PV188" s="214"/>
      <c r="PW188" s="214"/>
      <c r="PX188" s="214"/>
      <c r="PY188" s="214"/>
      <c r="PZ188" s="214"/>
      <c r="QA188" s="214"/>
      <c r="QB188" s="214"/>
      <c r="QC188" s="214"/>
      <c r="QD188" s="214"/>
      <c r="QE188" s="214"/>
      <c r="QF188" s="214"/>
      <c r="QG188" s="214"/>
      <c r="QH188" s="214"/>
      <c r="QI188" s="214"/>
      <c r="QJ188" s="214"/>
      <c r="QK188" s="214"/>
      <c r="QL188" s="214"/>
      <c r="QM188" s="214"/>
      <c r="QN188" s="214"/>
      <c r="QO188" s="214"/>
      <c r="QP188" s="214"/>
      <c r="QQ188" s="214"/>
      <c r="QR188" s="214"/>
      <c r="QS188" s="214"/>
      <c r="QT188" s="214"/>
      <c r="QU188" s="214"/>
      <c r="QV188" s="214"/>
      <c r="QW188" s="214"/>
      <c r="QX188" s="214"/>
      <c r="QY188" s="214"/>
      <c r="QZ188" s="214"/>
      <c r="RA188" s="214"/>
      <c r="RB188" s="214"/>
      <c r="RC188" s="214"/>
      <c r="RD188" s="214"/>
      <c r="RE188" s="214"/>
      <c r="RF188" s="214"/>
      <c r="RG188" s="214"/>
      <c r="RH188" s="214"/>
      <c r="RI188" s="214"/>
      <c r="RJ188" s="214"/>
      <c r="RK188" s="214"/>
      <c r="RL188" s="214"/>
      <c r="RM188" s="214"/>
      <c r="RN188" s="214"/>
      <c r="RO188" s="214"/>
      <c r="RP188" s="214"/>
      <c r="RQ188" s="214"/>
      <c r="RR188" s="214"/>
      <c r="RS188" s="214"/>
      <c r="RT188" s="214"/>
      <c r="RU188" s="214"/>
      <c r="RV188" s="214"/>
      <c r="RW188" s="214"/>
      <c r="RX188" s="214"/>
      <c r="RY188" s="214"/>
      <c r="RZ188" s="214"/>
      <c r="SA188" s="214"/>
      <c r="SB188" s="214"/>
      <c r="SC188" s="214"/>
      <c r="SD188" s="214"/>
      <c r="SE188" s="214"/>
      <c r="SF188" s="214"/>
      <c r="SG188" s="214"/>
      <c r="SH188" s="214"/>
      <c r="SI188" s="214"/>
      <c r="SJ188" s="214"/>
      <c r="SK188" s="214"/>
      <c r="SL188" s="214"/>
      <c r="SM188" s="214"/>
      <c r="SN188" s="214"/>
      <c r="SO188" s="214"/>
      <c r="SP188" s="214"/>
      <c r="SQ188" s="214"/>
      <c r="SR188" s="214"/>
      <c r="SS188" s="214"/>
      <c r="ST188" s="214"/>
      <c r="SU188" s="214"/>
      <c r="SV188" s="214"/>
      <c r="SW188" s="214"/>
      <c r="SX188" s="214"/>
      <c r="SY188" s="214"/>
      <c r="SZ188" s="214"/>
      <c r="TA188" s="214"/>
      <c r="TB188" s="214"/>
      <c r="TC188" s="214"/>
      <c r="TD188" s="214"/>
      <c r="TE188" s="214"/>
      <c r="TF188" s="214"/>
      <c r="TG188" s="214"/>
      <c r="TH188" s="214"/>
    </row>
    <row r="189" spans="1:528" s="72" customFormat="1" ht="15" customHeight="1" thickBot="1" x14ac:dyDescent="0.3">
      <c r="A189" s="214"/>
      <c r="B189" s="213"/>
      <c r="C189" s="25" t="s">
        <v>115</v>
      </c>
      <c r="D189" s="33"/>
      <c r="E189" s="34"/>
      <c r="F189" s="34"/>
      <c r="G189" s="34"/>
      <c r="H189" s="164"/>
      <c r="I189" s="35"/>
      <c r="J189" s="164"/>
      <c r="K189" s="34"/>
      <c r="L189" s="34"/>
      <c r="M189" s="34"/>
      <c r="N189" s="414"/>
      <c r="O189" s="415"/>
      <c r="P189" s="416"/>
      <c r="Q189" s="178"/>
      <c r="R189" s="233"/>
      <c r="S189" s="214"/>
      <c r="T189" s="214"/>
      <c r="U189" s="214"/>
      <c r="V189" s="214"/>
      <c r="W189" s="214"/>
      <c r="X189" s="214"/>
      <c r="Y189" s="214"/>
      <c r="Z189" s="214"/>
      <c r="AA189" s="214"/>
      <c r="AB189" s="214"/>
      <c r="AC189" s="214"/>
      <c r="AD189" s="214"/>
      <c r="AE189" s="214"/>
      <c r="AF189" s="214"/>
      <c r="AG189" s="214"/>
      <c r="AH189" s="214"/>
      <c r="AI189" s="214"/>
      <c r="AJ189" s="214"/>
      <c r="AK189" s="214"/>
      <c r="AL189" s="214"/>
      <c r="AM189" s="214"/>
      <c r="AN189" s="214"/>
      <c r="AO189" s="214"/>
      <c r="AP189" s="214"/>
      <c r="AQ189" s="214"/>
      <c r="AR189" s="214"/>
      <c r="AS189" s="214"/>
      <c r="AT189" s="214"/>
      <c r="AU189" s="214"/>
      <c r="AV189" s="214"/>
      <c r="AW189" s="214"/>
      <c r="AX189" s="214"/>
      <c r="AY189" s="214"/>
      <c r="AZ189" s="214"/>
      <c r="BA189" s="214"/>
      <c r="BB189" s="214"/>
      <c r="BC189" s="214"/>
      <c r="BD189" s="214"/>
      <c r="BE189" s="214"/>
      <c r="BF189" s="214"/>
      <c r="BG189" s="214"/>
      <c r="BH189" s="214"/>
      <c r="BI189" s="214"/>
      <c r="BJ189" s="214"/>
      <c r="BK189" s="214"/>
      <c r="BL189" s="214"/>
      <c r="BM189" s="214"/>
      <c r="BN189" s="214"/>
      <c r="BO189" s="214"/>
      <c r="BP189" s="214"/>
      <c r="BQ189" s="214"/>
      <c r="BR189" s="214"/>
      <c r="BS189" s="214"/>
      <c r="BT189" s="214"/>
      <c r="BU189" s="214"/>
      <c r="BV189" s="214"/>
      <c r="BW189" s="214"/>
      <c r="BX189" s="214"/>
      <c r="BY189" s="214"/>
      <c r="BZ189" s="214"/>
      <c r="CA189" s="214"/>
      <c r="CB189" s="214"/>
      <c r="CC189" s="214"/>
      <c r="CD189" s="214"/>
      <c r="CE189" s="214"/>
      <c r="CF189" s="214"/>
      <c r="CG189" s="214"/>
      <c r="CH189" s="214"/>
      <c r="CI189" s="214"/>
      <c r="CJ189" s="214"/>
      <c r="CK189" s="214"/>
      <c r="CL189" s="214"/>
      <c r="CM189" s="214"/>
      <c r="CN189" s="214"/>
      <c r="CO189" s="214"/>
      <c r="CP189" s="214"/>
      <c r="CQ189" s="214"/>
      <c r="CR189" s="214"/>
      <c r="CS189" s="214"/>
      <c r="CT189" s="214"/>
      <c r="CU189" s="214"/>
      <c r="CV189" s="214"/>
      <c r="CW189" s="214"/>
      <c r="CX189" s="214"/>
      <c r="CY189" s="214"/>
      <c r="CZ189" s="214"/>
      <c r="DA189" s="214"/>
      <c r="DB189" s="214"/>
      <c r="DC189" s="214"/>
      <c r="DD189" s="214"/>
      <c r="DE189" s="214"/>
      <c r="DF189" s="214"/>
      <c r="DG189" s="214"/>
      <c r="DH189" s="214"/>
      <c r="DI189" s="214"/>
      <c r="DJ189" s="214"/>
      <c r="DK189" s="214"/>
      <c r="DL189" s="214"/>
      <c r="DM189" s="214"/>
      <c r="DN189" s="214"/>
      <c r="DO189" s="214"/>
      <c r="DP189" s="214"/>
      <c r="DQ189" s="214"/>
      <c r="DR189" s="214"/>
      <c r="DS189" s="214"/>
      <c r="DT189" s="214"/>
      <c r="DU189" s="214"/>
      <c r="DV189" s="214"/>
      <c r="DW189" s="214"/>
      <c r="DX189" s="214"/>
      <c r="DY189" s="214"/>
      <c r="DZ189" s="214"/>
      <c r="EA189" s="214"/>
      <c r="EB189" s="214"/>
      <c r="EC189" s="214"/>
      <c r="ED189" s="214"/>
      <c r="EE189" s="214"/>
      <c r="EF189" s="214"/>
      <c r="EG189" s="214"/>
      <c r="EH189" s="214"/>
      <c r="EI189" s="214"/>
      <c r="EJ189" s="214"/>
      <c r="EK189" s="214"/>
      <c r="EL189" s="214"/>
      <c r="EM189" s="214"/>
      <c r="EN189" s="214"/>
      <c r="EO189" s="214"/>
      <c r="EP189" s="214"/>
      <c r="EQ189" s="214"/>
      <c r="ER189" s="214"/>
      <c r="ES189" s="214"/>
      <c r="ET189" s="214"/>
      <c r="EU189" s="214"/>
      <c r="EV189" s="214"/>
      <c r="EW189" s="214"/>
      <c r="EX189" s="214"/>
      <c r="EY189" s="214"/>
      <c r="EZ189" s="214"/>
      <c r="FA189" s="214"/>
      <c r="FB189" s="214"/>
      <c r="FC189" s="214"/>
      <c r="FD189" s="214"/>
      <c r="FE189" s="214"/>
      <c r="FF189" s="214"/>
      <c r="FG189" s="214"/>
      <c r="FH189" s="214"/>
      <c r="FI189" s="214"/>
      <c r="FJ189" s="214"/>
      <c r="FK189" s="214"/>
      <c r="FL189" s="214"/>
      <c r="FM189" s="214"/>
      <c r="FN189" s="214"/>
      <c r="FO189" s="214"/>
      <c r="FP189" s="214"/>
      <c r="FQ189" s="214"/>
      <c r="FR189" s="214"/>
      <c r="FS189" s="214"/>
      <c r="FT189" s="214"/>
      <c r="FU189" s="214"/>
      <c r="FV189" s="214"/>
      <c r="FW189" s="214"/>
      <c r="FX189" s="214"/>
      <c r="FY189" s="214"/>
      <c r="FZ189" s="214"/>
      <c r="GA189" s="214"/>
      <c r="GB189" s="214"/>
      <c r="GC189" s="214"/>
      <c r="GD189" s="214"/>
      <c r="GE189" s="214"/>
      <c r="GF189" s="214"/>
      <c r="GG189" s="214"/>
      <c r="GH189" s="214"/>
      <c r="GI189" s="214"/>
      <c r="GJ189" s="214"/>
      <c r="GK189" s="214"/>
      <c r="GL189" s="214"/>
      <c r="GM189" s="214"/>
      <c r="GN189" s="214"/>
      <c r="GO189" s="214"/>
      <c r="GP189" s="214"/>
      <c r="GQ189" s="214"/>
      <c r="GR189" s="214"/>
      <c r="GS189" s="214"/>
      <c r="GT189" s="214"/>
      <c r="GU189" s="214"/>
      <c r="GV189" s="214"/>
      <c r="GW189" s="214"/>
      <c r="GX189" s="214"/>
      <c r="GY189" s="214"/>
      <c r="GZ189" s="214"/>
      <c r="HA189" s="214"/>
      <c r="HB189" s="214"/>
      <c r="HC189" s="214"/>
      <c r="HD189" s="214"/>
      <c r="HE189" s="214"/>
      <c r="HF189" s="214"/>
      <c r="HG189" s="214"/>
      <c r="HH189" s="214"/>
      <c r="HI189" s="214"/>
      <c r="HJ189" s="214"/>
      <c r="HK189" s="214"/>
      <c r="HL189" s="214"/>
      <c r="HM189" s="214"/>
      <c r="HN189" s="214"/>
      <c r="HO189" s="214"/>
      <c r="HP189" s="214"/>
      <c r="HQ189" s="214"/>
      <c r="HR189" s="214"/>
      <c r="HS189" s="214"/>
      <c r="HT189" s="214"/>
      <c r="HU189" s="214"/>
      <c r="HV189" s="214"/>
      <c r="HW189" s="214"/>
      <c r="HX189" s="214"/>
      <c r="HY189" s="214"/>
      <c r="HZ189" s="214"/>
      <c r="IA189" s="214"/>
      <c r="IB189" s="214"/>
      <c r="IC189" s="214"/>
      <c r="ID189" s="214"/>
      <c r="IE189" s="214"/>
      <c r="IF189" s="214"/>
      <c r="IG189" s="214"/>
      <c r="IH189" s="214"/>
      <c r="II189" s="214"/>
      <c r="IJ189" s="214"/>
      <c r="IK189" s="214"/>
      <c r="IL189" s="214"/>
      <c r="IM189" s="214"/>
      <c r="IN189" s="214"/>
      <c r="IO189" s="214"/>
      <c r="IP189" s="214"/>
      <c r="IQ189" s="214"/>
      <c r="IR189" s="214"/>
      <c r="IS189" s="214"/>
      <c r="IT189" s="214"/>
      <c r="IU189" s="214"/>
      <c r="IV189" s="214"/>
      <c r="IW189" s="214"/>
      <c r="IX189" s="214"/>
      <c r="IY189" s="214"/>
      <c r="IZ189" s="214"/>
      <c r="JA189" s="214"/>
      <c r="JB189" s="214"/>
      <c r="JC189" s="214"/>
      <c r="JD189" s="214"/>
      <c r="JE189" s="214"/>
      <c r="JF189" s="214"/>
      <c r="JG189" s="214"/>
      <c r="JH189" s="214"/>
      <c r="JI189" s="214"/>
      <c r="JJ189" s="214"/>
      <c r="JK189" s="214"/>
      <c r="JL189" s="214"/>
      <c r="JM189" s="214"/>
      <c r="JN189" s="214"/>
      <c r="JO189" s="214"/>
      <c r="JP189" s="214"/>
      <c r="JQ189" s="214"/>
      <c r="JR189" s="214"/>
      <c r="JS189" s="214"/>
      <c r="JT189" s="214"/>
      <c r="JU189" s="214"/>
      <c r="JV189" s="214"/>
      <c r="JW189" s="214"/>
      <c r="JX189" s="214"/>
      <c r="JY189" s="214"/>
      <c r="JZ189" s="214"/>
      <c r="KA189" s="214"/>
      <c r="KB189" s="214"/>
      <c r="KC189" s="214"/>
      <c r="KD189" s="214"/>
      <c r="KE189" s="214"/>
      <c r="KF189" s="214"/>
      <c r="KG189" s="214"/>
      <c r="KH189" s="214"/>
      <c r="KI189" s="214"/>
      <c r="KJ189" s="214"/>
      <c r="KK189" s="214"/>
      <c r="KL189" s="214"/>
      <c r="KM189" s="214"/>
      <c r="KN189" s="214"/>
      <c r="KO189" s="214"/>
      <c r="KP189" s="214"/>
      <c r="KQ189" s="214"/>
      <c r="KR189" s="214"/>
      <c r="KS189" s="214"/>
      <c r="KT189" s="214"/>
      <c r="KU189" s="214"/>
      <c r="KV189" s="214"/>
      <c r="KW189" s="214"/>
      <c r="KX189" s="214"/>
      <c r="KY189" s="214"/>
      <c r="KZ189" s="214"/>
      <c r="LA189" s="214"/>
      <c r="LB189" s="214"/>
      <c r="LC189" s="214"/>
      <c r="LD189" s="214"/>
      <c r="LE189" s="214"/>
      <c r="LF189" s="214"/>
      <c r="LG189" s="214"/>
      <c r="LH189" s="214"/>
      <c r="LI189" s="214"/>
      <c r="LJ189" s="214"/>
      <c r="LK189" s="214"/>
      <c r="LL189" s="214"/>
      <c r="LM189" s="214"/>
      <c r="LN189" s="214"/>
      <c r="LO189" s="214"/>
      <c r="LP189" s="214"/>
      <c r="LQ189" s="214"/>
      <c r="LR189" s="214"/>
      <c r="LS189" s="214"/>
      <c r="LT189" s="214"/>
      <c r="LU189" s="214"/>
      <c r="LV189" s="214"/>
      <c r="LW189" s="214"/>
      <c r="LX189" s="214"/>
      <c r="LY189" s="214"/>
      <c r="LZ189" s="214"/>
      <c r="MA189" s="214"/>
      <c r="MB189" s="214"/>
      <c r="MC189" s="214"/>
      <c r="MD189" s="214"/>
      <c r="ME189" s="214"/>
      <c r="MF189" s="214"/>
      <c r="MG189" s="214"/>
      <c r="MH189" s="214"/>
      <c r="MI189" s="214"/>
      <c r="MJ189" s="214"/>
      <c r="MK189" s="214"/>
      <c r="ML189" s="214"/>
      <c r="MM189" s="214"/>
      <c r="MN189" s="214"/>
      <c r="MO189" s="214"/>
      <c r="MP189" s="214"/>
      <c r="MQ189" s="214"/>
      <c r="MR189" s="214"/>
      <c r="MS189" s="214"/>
      <c r="MT189" s="214"/>
      <c r="MU189" s="214"/>
      <c r="MV189" s="214"/>
      <c r="MW189" s="214"/>
      <c r="MX189" s="214"/>
      <c r="MY189" s="214"/>
      <c r="MZ189" s="214"/>
      <c r="NA189" s="214"/>
      <c r="NB189" s="214"/>
      <c r="NC189" s="214"/>
      <c r="ND189" s="214"/>
      <c r="NE189" s="214"/>
      <c r="NF189" s="214"/>
      <c r="NG189" s="214"/>
      <c r="NH189" s="214"/>
      <c r="NI189" s="214"/>
      <c r="NJ189" s="214"/>
      <c r="NK189" s="214"/>
      <c r="NL189" s="214"/>
      <c r="NM189" s="214"/>
      <c r="NN189" s="214"/>
      <c r="NO189" s="214"/>
      <c r="NP189" s="214"/>
      <c r="NQ189" s="214"/>
      <c r="NR189" s="214"/>
      <c r="NS189" s="214"/>
      <c r="NT189" s="214"/>
      <c r="NU189" s="214"/>
      <c r="NV189" s="214"/>
      <c r="NW189" s="214"/>
      <c r="NX189" s="214"/>
      <c r="NY189" s="214"/>
      <c r="NZ189" s="214"/>
      <c r="OA189" s="214"/>
      <c r="OB189" s="214"/>
      <c r="OC189" s="214"/>
      <c r="OD189" s="214"/>
      <c r="OE189" s="214"/>
      <c r="OF189" s="214"/>
      <c r="OG189" s="214"/>
      <c r="OH189" s="214"/>
      <c r="OI189" s="214"/>
      <c r="OJ189" s="214"/>
      <c r="OK189" s="214"/>
      <c r="OL189" s="214"/>
      <c r="OM189" s="214"/>
      <c r="ON189" s="214"/>
      <c r="OO189" s="214"/>
      <c r="OP189" s="214"/>
      <c r="OQ189" s="214"/>
      <c r="OR189" s="214"/>
      <c r="OS189" s="214"/>
      <c r="OT189" s="214"/>
      <c r="OU189" s="214"/>
      <c r="OV189" s="214"/>
      <c r="OW189" s="214"/>
      <c r="OX189" s="214"/>
      <c r="OY189" s="214"/>
      <c r="OZ189" s="214"/>
      <c r="PA189" s="214"/>
      <c r="PB189" s="214"/>
      <c r="PC189" s="214"/>
      <c r="PD189" s="214"/>
      <c r="PE189" s="214"/>
      <c r="PF189" s="214"/>
      <c r="PG189" s="214"/>
      <c r="PH189" s="214"/>
      <c r="PI189" s="214"/>
      <c r="PJ189" s="214"/>
      <c r="PK189" s="214"/>
      <c r="PL189" s="214"/>
      <c r="PM189" s="214"/>
      <c r="PN189" s="214"/>
      <c r="PO189" s="214"/>
      <c r="PP189" s="214"/>
      <c r="PQ189" s="214"/>
      <c r="PR189" s="214"/>
      <c r="PS189" s="214"/>
      <c r="PT189" s="214"/>
      <c r="PU189" s="214"/>
      <c r="PV189" s="214"/>
      <c r="PW189" s="214"/>
      <c r="PX189" s="214"/>
      <c r="PY189" s="214"/>
      <c r="PZ189" s="214"/>
      <c r="QA189" s="214"/>
      <c r="QB189" s="214"/>
      <c r="QC189" s="214"/>
      <c r="QD189" s="214"/>
      <c r="QE189" s="214"/>
      <c r="QF189" s="214"/>
      <c r="QG189" s="214"/>
      <c r="QH189" s="214"/>
      <c r="QI189" s="214"/>
      <c r="QJ189" s="214"/>
      <c r="QK189" s="214"/>
      <c r="QL189" s="214"/>
      <c r="QM189" s="214"/>
      <c r="QN189" s="214"/>
      <c r="QO189" s="214"/>
      <c r="QP189" s="214"/>
      <c r="QQ189" s="214"/>
      <c r="QR189" s="214"/>
      <c r="QS189" s="214"/>
      <c r="QT189" s="214"/>
      <c r="QU189" s="214"/>
      <c r="QV189" s="214"/>
      <c r="QW189" s="214"/>
      <c r="QX189" s="214"/>
      <c r="QY189" s="214"/>
      <c r="QZ189" s="214"/>
      <c r="RA189" s="214"/>
      <c r="RB189" s="214"/>
      <c r="RC189" s="214"/>
      <c r="RD189" s="214"/>
      <c r="RE189" s="214"/>
      <c r="RF189" s="214"/>
      <c r="RG189" s="214"/>
      <c r="RH189" s="214"/>
      <c r="RI189" s="214"/>
      <c r="RJ189" s="214"/>
      <c r="RK189" s="214"/>
      <c r="RL189" s="214"/>
      <c r="RM189" s="214"/>
      <c r="RN189" s="214"/>
      <c r="RO189" s="214"/>
      <c r="RP189" s="214"/>
      <c r="RQ189" s="214"/>
      <c r="RR189" s="214"/>
      <c r="RS189" s="214"/>
      <c r="RT189" s="214"/>
      <c r="RU189" s="214"/>
      <c r="RV189" s="214"/>
      <c r="RW189" s="214"/>
      <c r="RX189" s="214"/>
      <c r="RY189" s="214"/>
      <c r="RZ189" s="214"/>
      <c r="SA189" s="214"/>
      <c r="SB189" s="214"/>
      <c r="SC189" s="214"/>
      <c r="SD189" s="214"/>
      <c r="SE189" s="214"/>
      <c r="SF189" s="214"/>
      <c r="SG189" s="214"/>
      <c r="SH189" s="214"/>
      <c r="SI189" s="214"/>
      <c r="SJ189" s="214"/>
      <c r="SK189" s="214"/>
      <c r="SL189" s="214"/>
      <c r="SM189" s="214"/>
      <c r="SN189" s="214"/>
      <c r="SO189" s="214"/>
      <c r="SP189" s="214"/>
      <c r="SQ189" s="214"/>
      <c r="SR189" s="214"/>
      <c r="SS189" s="214"/>
      <c r="ST189" s="214"/>
      <c r="SU189" s="214"/>
      <c r="SV189" s="214"/>
      <c r="SW189" s="214"/>
      <c r="SX189" s="214"/>
      <c r="SY189" s="214"/>
      <c r="SZ189" s="214"/>
      <c r="TA189" s="214"/>
      <c r="TB189" s="214"/>
      <c r="TC189" s="214"/>
      <c r="TD189" s="214"/>
      <c r="TE189" s="214"/>
      <c r="TF189" s="214"/>
      <c r="TG189" s="214"/>
      <c r="TH189" s="214"/>
    </row>
    <row r="190" spans="1:528" s="333" customFormat="1" ht="15" customHeight="1" x14ac:dyDescent="0.25">
      <c r="B190" s="332"/>
      <c r="C190" s="334" t="s">
        <v>116</v>
      </c>
      <c r="D190" s="50" t="s">
        <v>35</v>
      </c>
      <c r="E190" s="27"/>
      <c r="F190" s="9"/>
      <c r="G190" s="9"/>
      <c r="H190" s="100">
        <f>SUMIF(E190:G190,"&gt;0")</f>
        <v>0</v>
      </c>
      <c r="I190" s="21">
        <f>COUNTIF(E190:G190,"a")</f>
        <v>0</v>
      </c>
      <c r="J190" s="100"/>
      <c r="K190" s="129"/>
      <c r="L190" s="129"/>
      <c r="M190" s="129"/>
      <c r="N190" s="10"/>
      <c r="O190" s="11"/>
      <c r="P190" s="12"/>
      <c r="Q190" s="246" t="s">
        <v>50</v>
      </c>
      <c r="R190" s="331"/>
    </row>
    <row r="191" spans="1:528" s="126" customFormat="1" ht="15" customHeight="1" x14ac:dyDescent="0.25">
      <c r="A191" s="214"/>
      <c r="B191" s="213"/>
      <c r="C191" s="44"/>
      <c r="D191" s="30"/>
      <c r="E191" s="30"/>
      <c r="F191" s="30"/>
      <c r="G191" s="30"/>
      <c r="H191" s="104"/>
      <c r="I191" s="134"/>
      <c r="J191" s="101"/>
      <c r="K191" s="73"/>
      <c r="L191" s="73"/>
      <c r="M191" s="73"/>
      <c r="N191" s="14"/>
      <c r="O191" s="15"/>
      <c r="P191" s="16"/>
      <c r="Q191" s="338" t="s">
        <v>37</v>
      </c>
      <c r="R191" s="233"/>
      <c r="S191" s="214"/>
      <c r="T191" s="214"/>
      <c r="U191" s="214"/>
      <c r="V191" s="214"/>
      <c r="W191" s="214"/>
      <c r="X191" s="214"/>
      <c r="Y191" s="214"/>
      <c r="Z191" s="214"/>
      <c r="AA191" s="214"/>
      <c r="AB191" s="214"/>
      <c r="AC191" s="214"/>
      <c r="AD191" s="214"/>
      <c r="AE191" s="214"/>
      <c r="AF191" s="214"/>
      <c r="AG191" s="214"/>
      <c r="AH191" s="214"/>
      <c r="AI191" s="214"/>
      <c r="AJ191" s="214"/>
      <c r="AK191" s="214"/>
      <c r="AL191" s="214"/>
      <c r="AM191" s="214"/>
      <c r="AN191" s="214"/>
      <c r="AO191" s="214"/>
      <c r="AP191" s="214"/>
      <c r="AQ191" s="214"/>
      <c r="AR191" s="214"/>
      <c r="AS191" s="214"/>
      <c r="AT191" s="214"/>
      <c r="AU191" s="214"/>
      <c r="AV191" s="214"/>
      <c r="AW191" s="214"/>
      <c r="AX191" s="214"/>
      <c r="AY191" s="214"/>
      <c r="AZ191" s="214"/>
      <c r="BA191" s="214"/>
      <c r="BB191" s="214"/>
      <c r="BC191" s="214"/>
      <c r="BD191" s="214"/>
      <c r="BE191" s="214"/>
      <c r="BF191" s="214"/>
      <c r="BG191" s="214"/>
      <c r="BH191" s="214"/>
      <c r="BI191" s="214"/>
      <c r="BJ191" s="214"/>
      <c r="BK191" s="214"/>
      <c r="BL191" s="214"/>
      <c r="BM191" s="214"/>
      <c r="BN191" s="214"/>
      <c r="BO191" s="214"/>
      <c r="BP191" s="214"/>
      <c r="BQ191" s="214"/>
      <c r="BR191" s="214"/>
      <c r="BS191" s="214"/>
      <c r="BT191" s="214"/>
      <c r="BU191" s="214"/>
      <c r="BV191" s="214"/>
      <c r="BW191" s="214"/>
      <c r="BX191" s="214"/>
      <c r="BY191" s="214"/>
      <c r="BZ191" s="214"/>
      <c r="CA191" s="214"/>
      <c r="CB191" s="214"/>
      <c r="CC191" s="214"/>
      <c r="CD191" s="214"/>
      <c r="CE191" s="214"/>
      <c r="CF191" s="214"/>
      <c r="CG191" s="214"/>
      <c r="CH191" s="214"/>
      <c r="CI191" s="214"/>
      <c r="CJ191" s="214"/>
      <c r="CK191" s="214"/>
      <c r="CL191" s="214"/>
      <c r="CM191" s="214"/>
      <c r="CN191" s="214"/>
      <c r="CO191" s="214"/>
      <c r="CP191" s="214"/>
      <c r="CQ191" s="214"/>
      <c r="CR191" s="214"/>
      <c r="CS191" s="214"/>
      <c r="CT191" s="214"/>
      <c r="CU191" s="214"/>
      <c r="CV191" s="214"/>
      <c r="CW191" s="214"/>
      <c r="CX191" s="214"/>
      <c r="CY191" s="214"/>
      <c r="CZ191" s="214"/>
      <c r="DA191" s="214"/>
      <c r="DB191" s="214"/>
      <c r="DC191" s="214"/>
      <c r="DD191" s="214"/>
      <c r="DE191" s="214"/>
      <c r="DF191" s="214"/>
      <c r="DG191" s="214"/>
      <c r="DH191" s="214"/>
      <c r="DI191" s="214"/>
      <c r="DJ191" s="214"/>
      <c r="DK191" s="214"/>
      <c r="DL191" s="214"/>
      <c r="DM191" s="214"/>
      <c r="DN191" s="214"/>
      <c r="DO191" s="214"/>
      <c r="DP191" s="214"/>
      <c r="DQ191" s="214"/>
      <c r="DR191" s="214"/>
      <c r="DS191" s="214"/>
      <c r="DT191" s="214"/>
      <c r="DU191" s="214"/>
      <c r="DV191" s="214"/>
      <c r="DW191" s="214"/>
      <c r="DX191" s="214"/>
      <c r="DY191" s="214"/>
      <c r="DZ191" s="214"/>
      <c r="EA191" s="214"/>
      <c r="EB191" s="214"/>
      <c r="EC191" s="214"/>
      <c r="ED191" s="214"/>
      <c r="EE191" s="214"/>
      <c r="EF191" s="214"/>
      <c r="EG191" s="214"/>
      <c r="EH191" s="214"/>
      <c r="EI191" s="214"/>
      <c r="EJ191" s="214"/>
      <c r="EK191" s="214"/>
      <c r="EL191" s="214"/>
      <c r="EM191" s="214"/>
      <c r="EN191" s="214"/>
      <c r="EO191" s="214"/>
      <c r="EP191" s="214"/>
      <c r="EQ191" s="214"/>
      <c r="ER191" s="214"/>
      <c r="ES191" s="214"/>
      <c r="ET191" s="214"/>
      <c r="EU191" s="214"/>
      <c r="EV191" s="214"/>
      <c r="EW191" s="214"/>
      <c r="EX191" s="214"/>
      <c r="EY191" s="214"/>
      <c r="EZ191" s="214"/>
      <c r="FA191" s="214"/>
      <c r="FB191" s="214"/>
      <c r="FC191" s="214"/>
      <c r="FD191" s="214"/>
      <c r="FE191" s="214"/>
      <c r="FF191" s="214"/>
      <c r="FG191" s="214"/>
      <c r="FH191" s="214"/>
      <c r="FI191" s="214"/>
      <c r="FJ191" s="214"/>
      <c r="FK191" s="214"/>
      <c r="FL191" s="214"/>
      <c r="FM191" s="214"/>
      <c r="FN191" s="214"/>
      <c r="FO191" s="214"/>
      <c r="FP191" s="214"/>
      <c r="FQ191" s="214"/>
      <c r="FR191" s="214"/>
      <c r="FS191" s="214"/>
      <c r="FT191" s="214"/>
      <c r="FU191" s="214"/>
      <c r="FV191" s="214"/>
      <c r="FW191" s="214"/>
      <c r="FX191" s="214"/>
      <c r="FY191" s="214"/>
      <c r="FZ191" s="214"/>
      <c r="GA191" s="214"/>
      <c r="GB191" s="214"/>
      <c r="GC191" s="214"/>
      <c r="GD191" s="214"/>
      <c r="GE191" s="214"/>
      <c r="GF191" s="214"/>
      <c r="GG191" s="214"/>
      <c r="GH191" s="214"/>
      <c r="GI191" s="214"/>
      <c r="GJ191" s="214"/>
      <c r="GK191" s="214"/>
      <c r="GL191" s="214"/>
      <c r="GM191" s="214"/>
      <c r="GN191" s="214"/>
      <c r="GO191" s="214"/>
      <c r="GP191" s="214"/>
      <c r="GQ191" s="214"/>
      <c r="GR191" s="214"/>
      <c r="GS191" s="214"/>
      <c r="GT191" s="214"/>
      <c r="GU191" s="214"/>
      <c r="GV191" s="214"/>
      <c r="GW191" s="214"/>
      <c r="GX191" s="214"/>
      <c r="GY191" s="214"/>
      <c r="GZ191" s="214"/>
      <c r="HA191" s="214"/>
      <c r="HB191" s="214"/>
      <c r="HC191" s="214"/>
      <c r="HD191" s="214"/>
      <c r="HE191" s="214"/>
      <c r="HF191" s="214"/>
      <c r="HG191" s="214"/>
      <c r="HH191" s="214"/>
      <c r="HI191" s="214"/>
      <c r="HJ191" s="214"/>
      <c r="HK191" s="214"/>
      <c r="HL191" s="214"/>
      <c r="HM191" s="214"/>
      <c r="HN191" s="214"/>
      <c r="HO191" s="214"/>
      <c r="HP191" s="214"/>
      <c r="HQ191" s="214"/>
      <c r="HR191" s="214"/>
      <c r="HS191" s="214"/>
      <c r="HT191" s="214"/>
      <c r="HU191" s="214"/>
      <c r="HV191" s="214"/>
      <c r="HW191" s="214"/>
      <c r="HX191" s="214"/>
      <c r="HY191" s="214"/>
      <c r="HZ191" s="214"/>
      <c r="IA191" s="214"/>
      <c r="IB191" s="214"/>
      <c r="IC191" s="214"/>
      <c r="ID191" s="214"/>
      <c r="IE191" s="214"/>
      <c r="IF191" s="214"/>
      <c r="IG191" s="214"/>
      <c r="IH191" s="214"/>
      <c r="II191" s="214"/>
      <c r="IJ191" s="214"/>
      <c r="IK191" s="214"/>
      <c r="IL191" s="214"/>
      <c r="IM191" s="214"/>
      <c r="IN191" s="214"/>
      <c r="IO191" s="214"/>
      <c r="IP191" s="214"/>
      <c r="IQ191" s="214"/>
      <c r="IR191" s="214"/>
      <c r="IS191" s="214"/>
      <c r="IT191" s="214"/>
      <c r="IU191" s="214"/>
      <c r="IV191" s="214"/>
      <c r="IW191" s="214"/>
      <c r="IX191" s="214"/>
      <c r="IY191" s="214"/>
      <c r="IZ191" s="214"/>
      <c r="JA191" s="214"/>
      <c r="JB191" s="214"/>
      <c r="JC191" s="214"/>
      <c r="JD191" s="214"/>
      <c r="JE191" s="214"/>
      <c r="JF191" s="214"/>
      <c r="JG191" s="214"/>
      <c r="JH191" s="214"/>
      <c r="JI191" s="214"/>
      <c r="JJ191" s="214"/>
      <c r="JK191" s="214"/>
      <c r="JL191" s="214"/>
      <c r="JM191" s="214"/>
      <c r="JN191" s="214"/>
      <c r="JO191" s="214"/>
      <c r="JP191" s="214"/>
      <c r="JQ191" s="214"/>
      <c r="JR191" s="214"/>
      <c r="JS191" s="214"/>
      <c r="JT191" s="214"/>
      <c r="JU191" s="214"/>
      <c r="JV191" s="214"/>
      <c r="JW191" s="214"/>
      <c r="JX191" s="214"/>
      <c r="JY191" s="214"/>
      <c r="JZ191" s="214"/>
      <c r="KA191" s="214"/>
      <c r="KB191" s="214"/>
      <c r="KC191" s="214"/>
      <c r="KD191" s="214"/>
      <c r="KE191" s="214"/>
      <c r="KF191" s="214"/>
      <c r="KG191" s="214"/>
      <c r="KH191" s="214"/>
      <c r="KI191" s="214"/>
      <c r="KJ191" s="214"/>
      <c r="KK191" s="214"/>
      <c r="KL191" s="214"/>
      <c r="KM191" s="214"/>
      <c r="KN191" s="214"/>
      <c r="KO191" s="214"/>
      <c r="KP191" s="214"/>
      <c r="KQ191" s="214"/>
      <c r="KR191" s="214"/>
      <c r="KS191" s="214"/>
      <c r="KT191" s="214"/>
      <c r="KU191" s="214"/>
      <c r="KV191" s="214"/>
      <c r="KW191" s="214"/>
      <c r="KX191" s="214"/>
      <c r="KY191" s="214"/>
      <c r="KZ191" s="214"/>
      <c r="LA191" s="214"/>
      <c r="LB191" s="214"/>
      <c r="LC191" s="214"/>
      <c r="LD191" s="214"/>
      <c r="LE191" s="214"/>
      <c r="LF191" s="214"/>
      <c r="LG191" s="214"/>
      <c r="LH191" s="214"/>
      <c r="LI191" s="214"/>
      <c r="LJ191" s="214"/>
      <c r="LK191" s="214"/>
      <c r="LL191" s="214"/>
      <c r="LM191" s="214"/>
      <c r="LN191" s="214"/>
      <c r="LO191" s="214"/>
      <c r="LP191" s="214"/>
      <c r="LQ191" s="214"/>
      <c r="LR191" s="214"/>
      <c r="LS191" s="214"/>
      <c r="LT191" s="214"/>
      <c r="LU191" s="214"/>
      <c r="LV191" s="214"/>
      <c r="LW191" s="214"/>
      <c r="LX191" s="214"/>
      <c r="LY191" s="214"/>
      <c r="LZ191" s="214"/>
      <c r="MA191" s="214"/>
      <c r="MB191" s="214"/>
      <c r="MC191" s="214"/>
      <c r="MD191" s="214"/>
      <c r="ME191" s="214"/>
      <c r="MF191" s="214"/>
      <c r="MG191" s="214"/>
      <c r="MH191" s="214"/>
      <c r="MI191" s="214"/>
      <c r="MJ191" s="214"/>
      <c r="MK191" s="214"/>
      <c r="ML191" s="214"/>
      <c r="MM191" s="214"/>
      <c r="MN191" s="214"/>
      <c r="MO191" s="214"/>
      <c r="MP191" s="214"/>
      <c r="MQ191" s="214"/>
      <c r="MR191" s="214"/>
      <c r="MS191" s="214"/>
      <c r="MT191" s="214"/>
      <c r="MU191" s="214"/>
      <c r="MV191" s="214"/>
      <c r="MW191" s="214"/>
      <c r="MX191" s="214"/>
      <c r="MY191" s="214"/>
      <c r="MZ191" s="214"/>
      <c r="NA191" s="214"/>
      <c r="NB191" s="214"/>
      <c r="NC191" s="214"/>
      <c r="ND191" s="214"/>
      <c r="NE191" s="214"/>
      <c r="NF191" s="214"/>
      <c r="NG191" s="214"/>
      <c r="NH191" s="214"/>
      <c r="NI191" s="214"/>
      <c r="NJ191" s="214"/>
      <c r="NK191" s="214"/>
      <c r="NL191" s="214"/>
      <c r="NM191" s="214"/>
      <c r="NN191" s="214"/>
      <c r="NO191" s="214"/>
      <c r="NP191" s="214"/>
      <c r="NQ191" s="214"/>
      <c r="NR191" s="214"/>
      <c r="NS191" s="214"/>
      <c r="NT191" s="214"/>
      <c r="NU191" s="214"/>
      <c r="NV191" s="214"/>
      <c r="NW191" s="214"/>
      <c r="NX191" s="214"/>
      <c r="NY191" s="214"/>
      <c r="NZ191" s="214"/>
      <c r="OA191" s="214"/>
      <c r="OB191" s="214"/>
      <c r="OC191" s="214"/>
      <c r="OD191" s="214"/>
      <c r="OE191" s="214"/>
      <c r="OF191" s="214"/>
      <c r="OG191" s="214"/>
      <c r="OH191" s="214"/>
      <c r="OI191" s="214"/>
      <c r="OJ191" s="214"/>
      <c r="OK191" s="214"/>
      <c r="OL191" s="214"/>
      <c r="OM191" s="214"/>
      <c r="ON191" s="214"/>
      <c r="OO191" s="214"/>
      <c r="OP191" s="214"/>
      <c r="OQ191" s="214"/>
      <c r="OR191" s="214"/>
      <c r="OS191" s="214"/>
      <c r="OT191" s="214"/>
      <c r="OU191" s="214"/>
      <c r="OV191" s="214"/>
      <c r="OW191" s="214"/>
      <c r="OX191" s="214"/>
      <c r="OY191" s="214"/>
      <c r="OZ191" s="214"/>
      <c r="PA191" s="214"/>
      <c r="PB191" s="214"/>
      <c r="PC191" s="214"/>
      <c r="PD191" s="214"/>
      <c r="PE191" s="214"/>
      <c r="PF191" s="214"/>
      <c r="PG191" s="214"/>
      <c r="PH191" s="214"/>
      <c r="PI191" s="214"/>
      <c r="PJ191" s="214"/>
      <c r="PK191" s="214"/>
      <c r="PL191" s="214"/>
      <c r="PM191" s="214"/>
      <c r="PN191" s="214"/>
      <c r="PO191" s="214"/>
      <c r="PP191" s="214"/>
      <c r="PQ191" s="214"/>
      <c r="PR191" s="214"/>
      <c r="PS191" s="214"/>
      <c r="PT191" s="214"/>
      <c r="PU191" s="214"/>
      <c r="PV191" s="214"/>
      <c r="PW191" s="214"/>
      <c r="PX191" s="214"/>
      <c r="PY191" s="214"/>
      <c r="PZ191" s="214"/>
      <c r="QA191" s="214"/>
      <c r="QB191" s="214"/>
      <c r="QC191" s="214"/>
      <c r="QD191" s="214"/>
      <c r="QE191" s="214"/>
      <c r="QF191" s="214"/>
      <c r="QG191" s="214"/>
      <c r="QH191" s="214"/>
      <c r="QI191" s="214"/>
      <c r="QJ191" s="214"/>
      <c r="QK191" s="214"/>
      <c r="QL191" s="214"/>
      <c r="QM191" s="214"/>
      <c r="QN191" s="214"/>
      <c r="QO191" s="214"/>
      <c r="QP191" s="214"/>
      <c r="QQ191" s="214"/>
      <c r="QR191" s="214"/>
      <c r="QS191" s="214"/>
      <c r="QT191" s="214"/>
      <c r="QU191" s="214"/>
      <c r="QV191" s="214"/>
      <c r="QW191" s="214"/>
      <c r="QX191" s="214"/>
      <c r="QY191" s="214"/>
      <c r="QZ191" s="214"/>
      <c r="RA191" s="214"/>
      <c r="RB191" s="214"/>
      <c r="RC191" s="214"/>
      <c r="RD191" s="214"/>
      <c r="RE191" s="214"/>
      <c r="RF191" s="214"/>
      <c r="RG191" s="214"/>
      <c r="RH191" s="214"/>
      <c r="RI191" s="214"/>
      <c r="RJ191" s="214"/>
      <c r="RK191" s="214"/>
      <c r="RL191" s="214"/>
      <c r="RM191" s="214"/>
      <c r="RN191" s="214"/>
      <c r="RO191" s="214"/>
      <c r="RP191" s="214"/>
      <c r="RQ191" s="214"/>
      <c r="RR191" s="214"/>
      <c r="RS191" s="214"/>
      <c r="RT191" s="214"/>
      <c r="RU191" s="214"/>
      <c r="RV191" s="214"/>
      <c r="RW191" s="214"/>
      <c r="RX191" s="214"/>
      <c r="RY191" s="214"/>
      <c r="RZ191" s="214"/>
      <c r="SA191" s="214"/>
      <c r="SB191" s="214"/>
      <c r="SC191" s="214"/>
      <c r="SD191" s="214"/>
      <c r="SE191" s="214"/>
      <c r="SF191" s="214"/>
      <c r="SG191" s="214"/>
      <c r="SH191" s="214"/>
      <c r="SI191" s="214"/>
      <c r="SJ191" s="214"/>
      <c r="SK191" s="214"/>
      <c r="SL191" s="214"/>
      <c r="SM191" s="214"/>
      <c r="SN191" s="214"/>
      <c r="SO191" s="214"/>
      <c r="SP191" s="214"/>
      <c r="SQ191" s="214"/>
      <c r="SR191" s="214"/>
      <c r="SS191" s="214"/>
      <c r="ST191" s="214"/>
      <c r="SU191" s="214"/>
      <c r="SV191" s="214"/>
      <c r="SW191" s="214"/>
      <c r="SX191" s="214"/>
      <c r="SY191" s="214"/>
      <c r="SZ191" s="214"/>
      <c r="TA191" s="214"/>
      <c r="TB191" s="214"/>
      <c r="TC191" s="214"/>
      <c r="TD191" s="214"/>
      <c r="TE191" s="214"/>
      <c r="TF191" s="214"/>
      <c r="TG191" s="214"/>
      <c r="TH191" s="214"/>
    </row>
    <row r="192" spans="1:528" s="333" customFormat="1" ht="15" customHeight="1" thickBot="1" x14ac:dyDescent="0.3">
      <c r="B192" s="332"/>
      <c r="C192" s="335"/>
      <c r="D192" s="337"/>
      <c r="E192" s="32"/>
      <c r="F192" s="32"/>
      <c r="G192" s="32"/>
      <c r="H192" s="99"/>
      <c r="I192" s="134"/>
      <c r="J192" s="101"/>
      <c r="K192" s="73"/>
      <c r="L192" s="73"/>
      <c r="M192" s="73"/>
      <c r="N192" s="18"/>
      <c r="O192" s="19"/>
      <c r="P192" s="20"/>
      <c r="Q192" s="293" t="s">
        <v>266</v>
      </c>
      <c r="R192" s="331"/>
    </row>
    <row r="193" spans="1:528" s="333" customFormat="1" ht="15" customHeight="1" x14ac:dyDescent="0.2">
      <c r="B193" s="332"/>
      <c r="C193" s="335"/>
      <c r="D193" s="51" t="s">
        <v>38</v>
      </c>
      <c r="E193" s="27"/>
      <c r="F193" s="9"/>
      <c r="G193" s="9"/>
      <c r="H193" s="100">
        <f>SUMIF(E193:G193,"&gt;0")</f>
        <v>0</v>
      </c>
      <c r="I193" s="21">
        <f>COUNTIF(E193:G193,"a")</f>
        <v>0</v>
      </c>
      <c r="J193" s="100"/>
      <c r="K193" s="129"/>
      <c r="L193" s="129"/>
      <c r="M193" s="129"/>
      <c r="N193" s="10"/>
      <c r="O193" s="11"/>
      <c r="P193" s="12"/>
      <c r="Q193" s="247" t="s">
        <v>117</v>
      </c>
      <c r="R193" s="331"/>
    </row>
    <row r="194" spans="1:528" s="72" customFormat="1" ht="15" customHeight="1" thickBot="1" x14ac:dyDescent="0.25">
      <c r="A194" s="214"/>
      <c r="B194" s="213"/>
      <c r="C194" s="216"/>
      <c r="D194" s="37"/>
      <c r="E194" s="30"/>
      <c r="F194" s="30"/>
      <c r="G194" s="30"/>
      <c r="H194" s="104"/>
      <c r="I194" s="134"/>
      <c r="J194" s="101"/>
      <c r="K194" s="73"/>
      <c r="L194" s="73"/>
      <c r="M194" s="73"/>
      <c r="N194" s="14"/>
      <c r="O194" s="15"/>
      <c r="P194" s="16"/>
      <c r="Q194" s="255" t="s">
        <v>118</v>
      </c>
      <c r="R194" s="233"/>
      <c r="S194" s="214"/>
      <c r="T194" s="214"/>
      <c r="U194" s="214"/>
      <c r="V194" s="214"/>
      <c r="W194" s="214"/>
      <c r="X194" s="214"/>
      <c r="Y194" s="214"/>
      <c r="Z194" s="214"/>
      <c r="AA194" s="214"/>
      <c r="AB194" s="214"/>
      <c r="AC194" s="214"/>
      <c r="AD194" s="214"/>
      <c r="AE194" s="214"/>
      <c r="AF194" s="214"/>
      <c r="AG194" s="214"/>
      <c r="AH194" s="214"/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214"/>
      <c r="AS194" s="214"/>
      <c r="AT194" s="214"/>
      <c r="AU194" s="214"/>
      <c r="AV194" s="214"/>
      <c r="AW194" s="214"/>
      <c r="AX194" s="214"/>
      <c r="AY194" s="214"/>
      <c r="AZ194" s="214"/>
      <c r="BA194" s="214"/>
      <c r="BB194" s="214"/>
      <c r="BC194" s="214"/>
      <c r="BD194" s="214"/>
      <c r="BE194" s="214"/>
      <c r="BF194" s="214"/>
      <c r="BG194" s="214"/>
      <c r="BH194" s="214"/>
      <c r="BI194" s="214"/>
      <c r="BJ194" s="214"/>
      <c r="BK194" s="214"/>
      <c r="BL194" s="214"/>
      <c r="BM194" s="214"/>
      <c r="BN194" s="214"/>
      <c r="BO194" s="214"/>
      <c r="BP194" s="214"/>
      <c r="BQ194" s="214"/>
      <c r="BR194" s="214"/>
      <c r="BS194" s="214"/>
      <c r="BT194" s="214"/>
      <c r="BU194" s="214"/>
      <c r="BV194" s="214"/>
      <c r="BW194" s="214"/>
      <c r="BX194" s="214"/>
      <c r="BY194" s="214"/>
      <c r="BZ194" s="214"/>
      <c r="CA194" s="214"/>
      <c r="CB194" s="214"/>
      <c r="CC194" s="214"/>
      <c r="CD194" s="214"/>
      <c r="CE194" s="214"/>
      <c r="CF194" s="214"/>
      <c r="CG194" s="214"/>
      <c r="CH194" s="214"/>
      <c r="CI194" s="214"/>
      <c r="CJ194" s="214"/>
      <c r="CK194" s="214"/>
      <c r="CL194" s="214"/>
      <c r="CM194" s="214"/>
      <c r="CN194" s="214"/>
      <c r="CO194" s="214"/>
      <c r="CP194" s="214"/>
      <c r="CQ194" s="214"/>
      <c r="CR194" s="214"/>
      <c r="CS194" s="214"/>
      <c r="CT194" s="214"/>
      <c r="CU194" s="214"/>
      <c r="CV194" s="214"/>
      <c r="CW194" s="214"/>
      <c r="CX194" s="214"/>
      <c r="CY194" s="214"/>
      <c r="CZ194" s="214"/>
      <c r="DA194" s="214"/>
      <c r="DB194" s="214"/>
      <c r="DC194" s="214"/>
      <c r="DD194" s="214"/>
      <c r="DE194" s="214"/>
      <c r="DF194" s="214"/>
      <c r="DG194" s="214"/>
      <c r="DH194" s="214"/>
      <c r="DI194" s="214"/>
      <c r="DJ194" s="214"/>
      <c r="DK194" s="214"/>
      <c r="DL194" s="214"/>
      <c r="DM194" s="214"/>
      <c r="DN194" s="214"/>
      <c r="DO194" s="214"/>
      <c r="DP194" s="214"/>
      <c r="DQ194" s="214"/>
      <c r="DR194" s="214"/>
      <c r="DS194" s="214"/>
      <c r="DT194" s="214"/>
      <c r="DU194" s="214"/>
      <c r="DV194" s="214"/>
      <c r="DW194" s="214"/>
      <c r="DX194" s="214"/>
      <c r="DY194" s="214"/>
      <c r="DZ194" s="214"/>
      <c r="EA194" s="214"/>
      <c r="EB194" s="214"/>
      <c r="EC194" s="214"/>
      <c r="ED194" s="214"/>
      <c r="EE194" s="214"/>
      <c r="EF194" s="214"/>
      <c r="EG194" s="214"/>
      <c r="EH194" s="214"/>
      <c r="EI194" s="214"/>
      <c r="EJ194" s="214"/>
      <c r="EK194" s="214"/>
      <c r="EL194" s="214"/>
      <c r="EM194" s="214"/>
      <c r="EN194" s="214"/>
      <c r="EO194" s="214"/>
      <c r="EP194" s="214"/>
      <c r="EQ194" s="214"/>
      <c r="ER194" s="214"/>
      <c r="ES194" s="214"/>
      <c r="ET194" s="214"/>
      <c r="EU194" s="214"/>
      <c r="EV194" s="214"/>
      <c r="EW194" s="214"/>
      <c r="EX194" s="214"/>
      <c r="EY194" s="214"/>
      <c r="EZ194" s="214"/>
      <c r="FA194" s="214"/>
      <c r="FB194" s="214"/>
      <c r="FC194" s="214"/>
      <c r="FD194" s="214"/>
      <c r="FE194" s="214"/>
      <c r="FF194" s="214"/>
      <c r="FG194" s="214"/>
      <c r="FH194" s="214"/>
      <c r="FI194" s="214"/>
      <c r="FJ194" s="214"/>
      <c r="FK194" s="214"/>
      <c r="FL194" s="214"/>
      <c r="FM194" s="214"/>
      <c r="FN194" s="214"/>
      <c r="FO194" s="214"/>
      <c r="FP194" s="214"/>
      <c r="FQ194" s="214"/>
      <c r="FR194" s="214"/>
      <c r="FS194" s="214"/>
      <c r="FT194" s="214"/>
      <c r="FU194" s="214"/>
      <c r="FV194" s="214"/>
      <c r="FW194" s="214"/>
      <c r="FX194" s="214"/>
      <c r="FY194" s="214"/>
      <c r="FZ194" s="214"/>
      <c r="GA194" s="214"/>
      <c r="GB194" s="214"/>
      <c r="GC194" s="214"/>
      <c r="GD194" s="214"/>
      <c r="GE194" s="214"/>
      <c r="GF194" s="214"/>
      <c r="GG194" s="214"/>
      <c r="GH194" s="214"/>
      <c r="GI194" s="214"/>
      <c r="GJ194" s="214"/>
      <c r="GK194" s="214"/>
      <c r="GL194" s="214"/>
      <c r="GM194" s="214"/>
      <c r="GN194" s="214"/>
      <c r="GO194" s="214"/>
      <c r="GP194" s="214"/>
      <c r="GQ194" s="214"/>
      <c r="GR194" s="214"/>
      <c r="GS194" s="214"/>
      <c r="GT194" s="214"/>
      <c r="GU194" s="214"/>
      <c r="GV194" s="214"/>
      <c r="GW194" s="214"/>
      <c r="GX194" s="214"/>
      <c r="GY194" s="214"/>
      <c r="GZ194" s="214"/>
      <c r="HA194" s="214"/>
      <c r="HB194" s="214"/>
      <c r="HC194" s="214"/>
      <c r="HD194" s="214"/>
      <c r="HE194" s="214"/>
      <c r="HF194" s="214"/>
      <c r="HG194" s="214"/>
      <c r="HH194" s="214"/>
      <c r="HI194" s="214"/>
      <c r="HJ194" s="214"/>
      <c r="HK194" s="214"/>
      <c r="HL194" s="214"/>
      <c r="HM194" s="214"/>
      <c r="HN194" s="214"/>
      <c r="HO194" s="214"/>
      <c r="HP194" s="214"/>
      <c r="HQ194" s="214"/>
      <c r="HR194" s="214"/>
      <c r="HS194" s="214"/>
      <c r="HT194" s="214"/>
      <c r="HU194" s="214"/>
      <c r="HV194" s="214"/>
      <c r="HW194" s="214"/>
      <c r="HX194" s="214"/>
      <c r="HY194" s="214"/>
      <c r="HZ194" s="214"/>
      <c r="IA194" s="214"/>
      <c r="IB194" s="214"/>
      <c r="IC194" s="214"/>
      <c r="ID194" s="214"/>
      <c r="IE194" s="214"/>
      <c r="IF194" s="214"/>
      <c r="IG194" s="214"/>
      <c r="IH194" s="214"/>
      <c r="II194" s="214"/>
      <c r="IJ194" s="214"/>
      <c r="IK194" s="214"/>
      <c r="IL194" s="214"/>
      <c r="IM194" s="214"/>
      <c r="IN194" s="214"/>
      <c r="IO194" s="214"/>
      <c r="IP194" s="214"/>
      <c r="IQ194" s="214"/>
      <c r="IR194" s="214"/>
      <c r="IS194" s="214"/>
      <c r="IT194" s="214"/>
      <c r="IU194" s="214"/>
      <c r="IV194" s="214"/>
      <c r="IW194" s="214"/>
      <c r="IX194" s="214"/>
      <c r="IY194" s="214"/>
      <c r="IZ194" s="214"/>
      <c r="JA194" s="214"/>
      <c r="JB194" s="214"/>
      <c r="JC194" s="214"/>
      <c r="JD194" s="214"/>
      <c r="JE194" s="214"/>
      <c r="JF194" s="214"/>
      <c r="JG194" s="214"/>
      <c r="JH194" s="214"/>
      <c r="JI194" s="214"/>
      <c r="JJ194" s="214"/>
      <c r="JK194" s="214"/>
      <c r="JL194" s="214"/>
      <c r="JM194" s="214"/>
      <c r="JN194" s="214"/>
      <c r="JO194" s="214"/>
      <c r="JP194" s="214"/>
      <c r="JQ194" s="214"/>
      <c r="JR194" s="214"/>
      <c r="JS194" s="214"/>
      <c r="JT194" s="214"/>
      <c r="JU194" s="214"/>
      <c r="JV194" s="214"/>
      <c r="JW194" s="214"/>
      <c r="JX194" s="214"/>
      <c r="JY194" s="214"/>
      <c r="JZ194" s="214"/>
      <c r="KA194" s="214"/>
      <c r="KB194" s="214"/>
      <c r="KC194" s="214"/>
      <c r="KD194" s="214"/>
      <c r="KE194" s="214"/>
      <c r="KF194" s="214"/>
      <c r="KG194" s="214"/>
      <c r="KH194" s="214"/>
      <c r="KI194" s="214"/>
      <c r="KJ194" s="214"/>
      <c r="KK194" s="214"/>
      <c r="KL194" s="214"/>
      <c r="KM194" s="214"/>
      <c r="KN194" s="214"/>
      <c r="KO194" s="214"/>
      <c r="KP194" s="214"/>
      <c r="KQ194" s="214"/>
      <c r="KR194" s="214"/>
      <c r="KS194" s="214"/>
      <c r="KT194" s="214"/>
      <c r="KU194" s="214"/>
      <c r="KV194" s="214"/>
      <c r="KW194" s="214"/>
      <c r="KX194" s="214"/>
      <c r="KY194" s="214"/>
      <c r="KZ194" s="214"/>
      <c r="LA194" s="214"/>
      <c r="LB194" s="214"/>
      <c r="LC194" s="214"/>
      <c r="LD194" s="214"/>
      <c r="LE194" s="214"/>
      <c r="LF194" s="214"/>
      <c r="LG194" s="214"/>
      <c r="LH194" s="214"/>
      <c r="LI194" s="214"/>
      <c r="LJ194" s="214"/>
      <c r="LK194" s="214"/>
      <c r="LL194" s="214"/>
      <c r="LM194" s="214"/>
      <c r="LN194" s="214"/>
      <c r="LO194" s="214"/>
      <c r="LP194" s="214"/>
      <c r="LQ194" s="214"/>
      <c r="LR194" s="214"/>
      <c r="LS194" s="214"/>
      <c r="LT194" s="214"/>
      <c r="LU194" s="214"/>
      <c r="LV194" s="214"/>
      <c r="LW194" s="214"/>
      <c r="LX194" s="214"/>
      <c r="LY194" s="214"/>
      <c r="LZ194" s="214"/>
      <c r="MA194" s="214"/>
      <c r="MB194" s="214"/>
      <c r="MC194" s="214"/>
      <c r="MD194" s="214"/>
      <c r="ME194" s="214"/>
      <c r="MF194" s="214"/>
      <c r="MG194" s="214"/>
      <c r="MH194" s="214"/>
      <c r="MI194" s="214"/>
      <c r="MJ194" s="214"/>
      <c r="MK194" s="214"/>
      <c r="ML194" s="214"/>
      <c r="MM194" s="214"/>
      <c r="MN194" s="214"/>
      <c r="MO194" s="214"/>
      <c r="MP194" s="214"/>
      <c r="MQ194" s="214"/>
      <c r="MR194" s="214"/>
      <c r="MS194" s="214"/>
      <c r="MT194" s="214"/>
      <c r="MU194" s="214"/>
      <c r="MV194" s="214"/>
      <c r="MW194" s="214"/>
      <c r="MX194" s="214"/>
      <c r="MY194" s="214"/>
      <c r="MZ194" s="214"/>
      <c r="NA194" s="214"/>
      <c r="NB194" s="214"/>
      <c r="NC194" s="214"/>
      <c r="ND194" s="214"/>
      <c r="NE194" s="214"/>
      <c r="NF194" s="214"/>
      <c r="NG194" s="214"/>
      <c r="NH194" s="214"/>
      <c r="NI194" s="214"/>
      <c r="NJ194" s="214"/>
      <c r="NK194" s="214"/>
      <c r="NL194" s="214"/>
      <c r="NM194" s="214"/>
      <c r="NN194" s="214"/>
      <c r="NO194" s="214"/>
      <c r="NP194" s="214"/>
      <c r="NQ194" s="214"/>
      <c r="NR194" s="214"/>
      <c r="NS194" s="214"/>
      <c r="NT194" s="214"/>
      <c r="NU194" s="214"/>
      <c r="NV194" s="214"/>
      <c r="NW194" s="214"/>
      <c r="NX194" s="214"/>
      <c r="NY194" s="214"/>
      <c r="NZ194" s="214"/>
      <c r="OA194" s="214"/>
      <c r="OB194" s="214"/>
      <c r="OC194" s="214"/>
      <c r="OD194" s="214"/>
      <c r="OE194" s="214"/>
      <c r="OF194" s="214"/>
      <c r="OG194" s="214"/>
      <c r="OH194" s="214"/>
      <c r="OI194" s="214"/>
      <c r="OJ194" s="214"/>
      <c r="OK194" s="214"/>
      <c r="OL194" s="214"/>
      <c r="OM194" s="214"/>
      <c r="ON194" s="214"/>
      <c r="OO194" s="214"/>
      <c r="OP194" s="214"/>
      <c r="OQ194" s="214"/>
      <c r="OR194" s="214"/>
      <c r="OS194" s="214"/>
      <c r="OT194" s="214"/>
      <c r="OU194" s="214"/>
      <c r="OV194" s="214"/>
      <c r="OW194" s="214"/>
      <c r="OX194" s="214"/>
      <c r="OY194" s="214"/>
      <c r="OZ194" s="214"/>
      <c r="PA194" s="214"/>
      <c r="PB194" s="214"/>
      <c r="PC194" s="214"/>
      <c r="PD194" s="214"/>
      <c r="PE194" s="214"/>
      <c r="PF194" s="214"/>
      <c r="PG194" s="214"/>
      <c r="PH194" s="214"/>
      <c r="PI194" s="214"/>
      <c r="PJ194" s="214"/>
      <c r="PK194" s="214"/>
      <c r="PL194" s="214"/>
      <c r="PM194" s="214"/>
      <c r="PN194" s="214"/>
      <c r="PO194" s="214"/>
      <c r="PP194" s="214"/>
      <c r="PQ194" s="214"/>
      <c r="PR194" s="214"/>
      <c r="PS194" s="214"/>
      <c r="PT194" s="214"/>
      <c r="PU194" s="214"/>
      <c r="PV194" s="214"/>
      <c r="PW194" s="214"/>
      <c r="PX194" s="214"/>
      <c r="PY194" s="214"/>
      <c r="PZ194" s="214"/>
      <c r="QA194" s="214"/>
      <c r="QB194" s="214"/>
      <c r="QC194" s="214"/>
      <c r="QD194" s="214"/>
      <c r="QE194" s="214"/>
      <c r="QF194" s="214"/>
      <c r="QG194" s="214"/>
      <c r="QH194" s="214"/>
      <c r="QI194" s="214"/>
      <c r="QJ194" s="214"/>
      <c r="QK194" s="214"/>
      <c r="QL194" s="214"/>
      <c r="QM194" s="214"/>
      <c r="QN194" s="214"/>
      <c r="QO194" s="214"/>
      <c r="QP194" s="214"/>
      <c r="QQ194" s="214"/>
      <c r="QR194" s="214"/>
      <c r="QS194" s="214"/>
      <c r="QT194" s="214"/>
      <c r="QU194" s="214"/>
      <c r="QV194" s="214"/>
      <c r="QW194" s="214"/>
      <c r="QX194" s="214"/>
      <c r="QY194" s="214"/>
      <c r="QZ194" s="214"/>
      <c r="RA194" s="214"/>
      <c r="RB194" s="214"/>
      <c r="RC194" s="214"/>
      <c r="RD194" s="214"/>
      <c r="RE194" s="214"/>
      <c r="RF194" s="214"/>
      <c r="RG194" s="214"/>
      <c r="RH194" s="214"/>
      <c r="RI194" s="214"/>
      <c r="RJ194" s="214"/>
      <c r="RK194" s="214"/>
      <c r="RL194" s="214"/>
      <c r="RM194" s="214"/>
      <c r="RN194" s="214"/>
      <c r="RO194" s="214"/>
      <c r="RP194" s="214"/>
      <c r="RQ194" s="214"/>
      <c r="RR194" s="214"/>
      <c r="RS194" s="214"/>
      <c r="RT194" s="214"/>
      <c r="RU194" s="214"/>
      <c r="RV194" s="214"/>
      <c r="RW194" s="214"/>
      <c r="RX194" s="214"/>
      <c r="RY194" s="214"/>
      <c r="RZ194" s="214"/>
      <c r="SA194" s="214"/>
      <c r="SB194" s="214"/>
      <c r="SC194" s="214"/>
      <c r="SD194" s="214"/>
      <c r="SE194" s="214"/>
      <c r="SF194" s="214"/>
      <c r="SG194" s="214"/>
      <c r="SH194" s="214"/>
      <c r="SI194" s="214"/>
      <c r="SJ194" s="214"/>
      <c r="SK194" s="214"/>
      <c r="SL194" s="214"/>
      <c r="SM194" s="214"/>
      <c r="SN194" s="214"/>
      <c r="SO194" s="214"/>
      <c r="SP194" s="214"/>
      <c r="SQ194" s="214"/>
      <c r="SR194" s="214"/>
      <c r="SS194" s="214"/>
      <c r="ST194" s="214"/>
      <c r="SU194" s="214"/>
      <c r="SV194" s="214"/>
      <c r="SW194" s="214"/>
      <c r="SX194" s="214"/>
      <c r="SY194" s="214"/>
      <c r="SZ194" s="214"/>
      <c r="TA194" s="214"/>
      <c r="TB194" s="214"/>
      <c r="TC194" s="214"/>
      <c r="TD194" s="214"/>
      <c r="TE194" s="214"/>
      <c r="TF194" s="214"/>
      <c r="TG194" s="214"/>
      <c r="TH194" s="214"/>
    </row>
    <row r="195" spans="1:528" s="52" customFormat="1" ht="15" customHeight="1" thickBot="1" x14ac:dyDescent="0.25">
      <c r="A195" s="214"/>
      <c r="B195" s="213"/>
      <c r="C195" s="44"/>
      <c r="D195" s="30"/>
      <c r="E195" s="30"/>
      <c r="F195" s="30"/>
      <c r="G195" s="30"/>
      <c r="H195" s="104"/>
      <c r="I195" s="134"/>
      <c r="J195" s="101"/>
      <c r="K195" s="73"/>
      <c r="L195" s="73"/>
      <c r="M195" s="73"/>
      <c r="N195" s="14"/>
      <c r="O195" s="15"/>
      <c r="P195" s="16"/>
      <c r="Q195" s="236" t="s">
        <v>119</v>
      </c>
      <c r="R195" s="233"/>
      <c r="S195" s="214"/>
      <c r="T195" s="214"/>
      <c r="U195" s="214"/>
      <c r="V195" s="214"/>
      <c r="W195" s="214"/>
      <c r="X195" s="214"/>
      <c r="Y195" s="214"/>
      <c r="Z195" s="214"/>
      <c r="AA195" s="214"/>
      <c r="AB195" s="214"/>
      <c r="AC195" s="214"/>
      <c r="AD195" s="214"/>
      <c r="AE195" s="214"/>
      <c r="AF195" s="214"/>
      <c r="AG195" s="214"/>
      <c r="AH195" s="214"/>
      <c r="AI195" s="214"/>
      <c r="AJ195" s="214"/>
      <c r="AK195" s="214"/>
      <c r="AL195" s="214"/>
      <c r="AM195" s="214"/>
      <c r="AN195" s="214"/>
      <c r="AO195" s="214"/>
      <c r="AP195" s="214"/>
      <c r="AQ195" s="214"/>
      <c r="AR195" s="214"/>
      <c r="AS195" s="214"/>
      <c r="AT195" s="214"/>
      <c r="AU195" s="214"/>
      <c r="AV195" s="214"/>
      <c r="AW195" s="214"/>
      <c r="AX195" s="214"/>
      <c r="AY195" s="214"/>
      <c r="AZ195" s="214"/>
      <c r="BA195" s="214"/>
      <c r="BB195" s="214"/>
      <c r="BC195" s="214"/>
      <c r="BD195" s="214"/>
      <c r="BE195" s="214"/>
      <c r="BF195" s="214"/>
      <c r="BG195" s="214"/>
      <c r="BH195" s="214"/>
      <c r="BI195" s="214"/>
      <c r="BJ195" s="214"/>
      <c r="BK195" s="214"/>
      <c r="BL195" s="214"/>
      <c r="BM195" s="214"/>
      <c r="BN195" s="214"/>
      <c r="BO195" s="214"/>
      <c r="BP195" s="214"/>
      <c r="BQ195" s="214"/>
      <c r="BR195" s="214"/>
      <c r="BS195" s="214"/>
      <c r="BT195" s="214"/>
      <c r="BU195" s="214"/>
      <c r="BV195" s="214"/>
      <c r="BW195" s="214"/>
      <c r="BX195" s="214"/>
      <c r="BY195" s="214"/>
      <c r="BZ195" s="214"/>
      <c r="CA195" s="214"/>
      <c r="CB195" s="214"/>
      <c r="CC195" s="214"/>
      <c r="CD195" s="214"/>
      <c r="CE195" s="214"/>
      <c r="CF195" s="214"/>
      <c r="CG195" s="214"/>
      <c r="CH195" s="214"/>
      <c r="CI195" s="214"/>
      <c r="CJ195" s="214"/>
      <c r="CK195" s="214"/>
      <c r="CL195" s="214"/>
      <c r="CM195" s="214"/>
      <c r="CN195" s="214"/>
      <c r="CO195" s="214"/>
      <c r="CP195" s="214"/>
      <c r="CQ195" s="214"/>
      <c r="CR195" s="214"/>
      <c r="CS195" s="214"/>
      <c r="CT195" s="214"/>
      <c r="CU195" s="214"/>
      <c r="CV195" s="214"/>
      <c r="CW195" s="214"/>
      <c r="CX195" s="214"/>
      <c r="CY195" s="214"/>
      <c r="CZ195" s="214"/>
      <c r="DA195" s="214"/>
      <c r="DB195" s="214"/>
      <c r="DC195" s="214"/>
      <c r="DD195" s="214"/>
      <c r="DE195" s="214"/>
      <c r="DF195" s="214"/>
      <c r="DG195" s="214"/>
      <c r="DH195" s="214"/>
      <c r="DI195" s="214"/>
      <c r="DJ195" s="214"/>
      <c r="DK195" s="214"/>
      <c r="DL195" s="214"/>
      <c r="DM195" s="214"/>
      <c r="DN195" s="214"/>
      <c r="DO195" s="214"/>
      <c r="DP195" s="214"/>
      <c r="DQ195" s="214"/>
      <c r="DR195" s="214"/>
      <c r="DS195" s="214"/>
      <c r="DT195" s="214"/>
      <c r="DU195" s="214"/>
      <c r="DV195" s="214"/>
      <c r="DW195" s="214"/>
      <c r="DX195" s="214"/>
      <c r="DY195" s="214"/>
      <c r="DZ195" s="214"/>
      <c r="EA195" s="214"/>
      <c r="EB195" s="214"/>
      <c r="EC195" s="214"/>
      <c r="ED195" s="214"/>
      <c r="EE195" s="214"/>
      <c r="EF195" s="214"/>
      <c r="EG195" s="214"/>
      <c r="EH195" s="214"/>
      <c r="EI195" s="214"/>
      <c r="EJ195" s="214"/>
      <c r="EK195" s="214"/>
      <c r="EL195" s="214"/>
      <c r="EM195" s="214"/>
      <c r="EN195" s="214"/>
      <c r="EO195" s="214"/>
      <c r="EP195" s="214"/>
      <c r="EQ195" s="214"/>
      <c r="ER195" s="214"/>
      <c r="ES195" s="214"/>
      <c r="ET195" s="214"/>
      <c r="EU195" s="214"/>
      <c r="EV195" s="214"/>
      <c r="EW195" s="214"/>
      <c r="EX195" s="214"/>
      <c r="EY195" s="214"/>
      <c r="EZ195" s="214"/>
      <c r="FA195" s="214"/>
      <c r="FB195" s="214"/>
      <c r="FC195" s="214"/>
      <c r="FD195" s="214"/>
      <c r="FE195" s="214"/>
      <c r="FF195" s="214"/>
      <c r="FG195" s="214"/>
      <c r="FH195" s="214"/>
      <c r="FI195" s="214"/>
      <c r="FJ195" s="214"/>
      <c r="FK195" s="214"/>
      <c r="FL195" s="214"/>
      <c r="FM195" s="214"/>
      <c r="FN195" s="214"/>
      <c r="FO195" s="214"/>
      <c r="FP195" s="214"/>
      <c r="FQ195" s="214"/>
      <c r="FR195" s="214"/>
      <c r="FS195" s="214"/>
      <c r="FT195" s="214"/>
      <c r="FU195" s="214"/>
      <c r="FV195" s="214"/>
      <c r="FW195" s="214"/>
      <c r="FX195" s="214"/>
      <c r="FY195" s="214"/>
      <c r="FZ195" s="214"/>
      <c r="GA195" s="214"/>
      <c r="GB195" s="214"/>
      <c r="GC195" s="214"/>
      <c r="GD195" s="214"/>
      <c r="GE195" s="214"/>
      <c r="GF195" s="214"/>
      <c r="GG195" s="214"/>
      <c r="GH195" s="214"/>
      <c r="GI195" s="214"/>
      <c r="GJ195" s="214"/>
      <c r="GK195" s="214"/>
      <c r="GL195" s="214"/>
      <c r="GM195" s="214"/>
      <c r="GN195" s="214"/>
      <c r="GO195" s="214"/>
      <c r="GP195" s="214"/>
      <c r="GQ195" s="214"/>
      <c r="GR195" s="214"/>
      <c r="GS195" s="214"/>
      <c r="GT195" s="214"/>
      <c r="GU195" s="214"/>
      <c r="GV195" s="214"/>
      <c r="GW195" s="214"/>
      <c r="GX195" s="214"/>
      <c r="GY195" s="214"/>
      <c r="GZ195" s="214"/>
      <c r="HA195" s="214"/>
      <c r="HB195" s="214"/>
      <c r="HC195" s="214"/>
      <c r="HD195" s="214"/>
      <c r="HE195" s="214"/>
      <c r="HF195" s="214"/>
      <c r="HG195" s="214"/>
      <c r="HH195" s="214"/>
      <c r="HI195" s="214"/>
      <c r="HJ195" s="214"/>
      <c r="HK195" s="214"/>
      <c r="HL195" s="214"/>
      <c r="HM195" s="214"/>
      <c r="HN195" s="214"/>
      <c r="HO195" s="214"/>
      <c r="HP195" s="214"/>
      <c r="HQ195" s="214"/>
      <c r="HR195" s="214"/>
      <c r="HS195" s="214"/>
      <c r="HT195" s="214"/>
      <c r="HU195" s="214"/>
      <c r="HV195" s="214"/>
      <c r="HW195" s="214"/>
      <c r="HX195" s="214"/>
      <c r="HY195" s="214"/>
      <c r="HZ195" s="214"/>
      <c r="IA195" s="214"/>
      <c r="IB195" s="214"/>
      <c r="IC195" s="214"/>
      <c r="ID195" s="214"/>
      <c r="IE195" s="214"/>
      <c r="IF195" s="214"/>
      <c r="IG195" s="214"/>
      <c r="IH195" s="214"/>
      <c r="II195" s="214"/>
      <c r="IJ195" s="214"/>
      <c r="IK195" s="214"/>
      <c r="IL195" s="214"/>
      <c r="IM195" s="214"/>
      <c r="IN195" s="214"/>
      <c r="IO195" s="214"/>
      <c r="IP195" s="214"/>
      <c r="IQ195" s="214"/>
      <c r="IR195" s="214"/>
      <c r="IS195" s="214"/>
      <c r="IT195" s="214"/>
      <c r="IU195" s="214"/>
      <c r="IV195" s="214"/>
      <c r="IW195" s="214"/>
      <c r="IX195" s="214"/>
      <c r="IY195" s="214"/>
      <c r="IZ195" s="214"/>
      <c r="JA195" s="214"/>
      <c r="JB195" s="214"/>
      <c r="JC195" s="214"/>
      <c r="JD195" s="214"/>
      <c r="JE195" s="214"/>
      <c r="JF195" s="214"/>
      <c r="JG195" s="214"/>
      <c r="JH195" s="214"/>
      <c r="JI195" s="214"/>
      <c r="JJ195" s="214"/>
      <c r="JK195" s="214"/>
      <c r="JL195" s="214"/>
      <c r="JM195" s="214"/>
      <c r="JN195" s="214"/>
      <c r="JO195" s="214"/>
      <c r="JP195" s="214"/>
      <c r="JQ195" s="214"/>
      <c r="JR195" s="214"/>
      <c r="JS195" s="214"/>
      <c r="JT195" s="214"/>
      <c r="JU195" s="214"/>
      <c r="JV195" s="214"/>
      <c r="JW195" s="214"/>
      <c r="JX195" s="214"/>
      <c r="JY195" s="214"/>
      <c r="JZ195" s="214"/>
      <c r="KA195" s="214"/>
      <c r="KB195" s="214"/>
      <c r="KC195" s="214"/>
      <c r="KD195" s="214"/>
      <c r="KE195" s="214"/>
      <c r="KF195" s="214"/>
      <c r="KG195" s="214"/>
      <c r="KH195" s="214"/>
      <c r="KI195" s="214"/>
      <c r="KJ195" s="214"/>
      <c r="KK195" s="214"/>
      <c r="KL195" s="214"/>
      <c r="KM195" s="214"/>
      <c r="KN195" s="214"/>
      <c r="KO195" s="214"/>
      <c r="KP195" s="214"/>
      <c r="KQ195" s="214"/>
      <c r="KR195" s="214"/>
      <c r="KS195" s="214"/>
      <c r="KT195" s="214"/>
      <c r="KU195" s="214"/>
      <c r="KV195" s="214"/>
      <c r="KW195" s="214"/>
      <c r="KX195" s="214"/>
      <c r="KY195" s="214"/>
      <c r="KZ195" s="214"/>
      <c r="LA195" s="214"/>
      <c r="LB195" s="214"/>
      <c r="LC195" s="214"/>
      <c r="LD195" s="214"/>
      <c r="LE195" s="214"/>
      <c r="LF195" s="214"/>
      <c r="LG195" s="214"/>
      <c r="LH195" s="214"/>
      <c r="LI195" s="214"/>
      <c r="LJ195" s="214"/>
      <c r="LK195" s="214"/>
      <c r="LL195" s="214"/>
      <c r="LM195" s="214"/>
      <c r="LN195" s="214"/>
      <c r="LO195" s="214"/>
      <c r="LP195" s="214"/>
      <c r="LQ195" s="214"/>
      <c r="LR195" s="214"/>
      <c r="LS195" s="214"/>
      <c r="LT195" s="214"/>
      <c r="LU195" s="214"/>
      <c r="LV195" s="214"/>
      <c r="LW195" s="214"/>
      <c r="LX195" s="214"/>
      <c r="LY195" s="214"/>
      <c r="LZ195" s="214"/>
      <c r="MA195" s="214"/>
      <c r="MB195" s="214"/>
      <c r="MC195" s="214"/>
      <c r="MD195" s="214"/>
      <c r="ME195" s="214"/>
      <c r="MF195" s="214"/>
      <c r="MG195" s="214"/>
      <c r="MH195" s="214"/>
      <c r="MI195" s="214"/>
      <c r="MJ195" s="214"/>
      <c r="MK195" s="214"/>
      <c r="ML195" s="214"/>
      <c r="MM195" s="214"/>
      <c r="MN195" s="214"/>
      <c r="MO195" s="214"/>
      <c r="MP195" s="214"/>
      <c r="MQ195" s="214"/>
      <c r="MR195" s="214"/>
      <c r="MS195" s="214"/>
      <c r="MT195" s="214"/>
      <c r="MU195" s="214"/>
      <c r="MV195" s="214"/>
      <c r="MW195" s="214"/>
      <c r="MX195" s="214"/>
      <c r="MY195" s="214"/>
      <c r="MZ195" s="214"/>
      <c r="NA195" s="214"/>
      <c r="NB195" s="214"/>
      <c r="NC195" s="214"/>
      <c r="ND195" s="214"/>
      <c r="NE195" s="214"/>
      <c r="NF195" s="214"/>
      <c r="NG195" s="214"/>
      <c r="NH195" s="214"/>
      <c r="NI195" s="214"/>
      <c r="NJ195" s="214"/>
      <c r="NK195" s="214"/>
      <c r="NL195" s="214"/>
      <c r="NM195" s="214"/>
      <c r="NN195" s="214"/>
      <c r="NO195" s="214"/>
      <c r="NP195" s="214"/>
      <c r="NQ195" s="214"/>
      <c r="NR195" s="214"/>
      <c r="NS195" s="214"/>
      <c r="NT195" s="214"/>
      <c r="NU195" s="214"/>
      <c r="NV195" s="214"/>
      <c r="NW195" s="214"/>
      <c r="NX195" s="214"/>
      <c r="NY195" s="214"/>
      <c r="NZ195" s="214"/>
      <c r="OA195" s="214"/>
      <c r="OB195" s="214"/>
      <c r="OC195" s="214"/>
      <c r="OD195" s="214"/>
      <c r="OE195" s="214"/>
      <c r="OF195" s="214"/>
      <c r="OG195" s="214"/>
      <c r="OH195" s="214"/>
      <c r="OI195" s="214"/>
      <c r="OJ195" s="214"/>
      <c r="OK195" s="214"/>
      <c r="OL195" s="214"/>
      <c r="OM195" s="214"/>
      <c r="ON195" s="214"/>
      <c r="OO195" s="214"/>
      <c r="OP195" s="214"/>
      <c r="OQ195" s="214"/>
      <c r="OR195" s="214"/>
      <c r="OS195" s="214"/>
      <c r="OT195" s="214"/>
      <c r="OU195" s="214"/>
      <c r="OV195" s="214"/>
      <c r="OW195" s="214"/>
      <c r="OX195" s="214"/>
      <c r="OY195" s="214"/>
      <c r="OZ195" s="214"/>
      <c r="PA195" s="214"/>
      <c r="PB195" s="214"/>
      <c r="PC195" s="214"/>
      <c r="PD195" s="214"/>
      <c r="PE195" s="214"/>
      <c r="PF195" s="214"/>
      <c r="PG195" s="214"/>
      <c r="PH195" s="214"/>
      <c r="PI195" s="214"/>
      <c r="PJ195" s="214"/>
      <c r="PK195" s="214"/>
      <c r="PL195" s="214"/>
      <c r="PM195" s="214"/>
      <c r="PN195" s="214"/>
      <c r="PO195" s="214"/>
      <c r="PP195" s="214"/>
      <c r="PQ195" s="214"/>
      <c r="PR195" s="214"/>
      <c r="PS195" s="214"/>
      <c r="PT195" s="214"/>
      <c r="PU195" s="214"/>
      <c r="PV195" s="214"/>
      <c r="PW195" s="214"/>
      <c r="PX195" s="214"/>
      <c r="PY195" s="214"/>
      <c r="PZ195" s="214"/>
      <c r="QA195" s="214"/>
      <c r="QB195" s="214"/>
      <c r="QC195" s="214"/>
      <c r="QD195" s="214"/>
      <c r="QE195" s="214"/>
      <c r="QF195" s="214"/>
      <c r="QG195" s="214"/>
      <c r="QH195" s="214"/>
      <c r="QI195" s="214"/>
      <c r="QJ195" s="214"/>
      <c r="QK195" s="214"/>
      <c r="QL195" s="214"/>
      <c r="QM195" s="214"/>
      <c r="QN195" s="214"/>
      <c r="QO195" s="214"/>
      <c r="QP195" s="214"/>
      <c r="QQ195" s="214"/>
      <c r="QR195" s="214"/>
      <c r="QS195" s="214"/>
      <c r="QT195" s="214"/>
      <c r="QU195" s="214"/>
      <c r="QV195" s="214"/>
      <c r="QW195" s="214"/>
      <c r="QX195" s="214"/>
      <c r="QY195" s="214"/>
      <c r="QZ195" s="214"/>
      <c r="RA195" s="214"/>
      <c r="RB195" s="214"/>
      <c r="RC195" s="214"/>
      <c r="RD195" s="214"/>
      <c r="RE195" s="214"/>
      <c r="RF195" s="214"/>
      <c r="RG195" s="214"/>
      <c r="RH195" s="214"/>
      <c r="RI195" s="214"/>
      <c r="RJ195" s="214"/>
      <c r="RK195" s="214"/>
      <c r="RL195" s="214"/>
      <c r="RM195" s="214"/>
      <c r="RN195" s="214"/>
      <c r="RO195" s="214"/>
      <c r="RP195" s="214"/>
      <c r="RQ195" s="214"/>
      <c r="RR195" s="214"/>
      <c r="RS195" s="214"/>
      <c r="RT195" s="214"/>
      <c r="RU195" s="214"/>
      <c r="RV195" s="214"/>
      <c r="RW195" s="214"/>
      <c r="RX195" s="214"/>
      <c r="RY195" s="214"/>
      <c r="RZ195" s="214"/>
      <c r="SA195" s="214"/>
      <c r="SB195" s="214"/>
      <c r="SC195" s="214"/>
      <c r="SD195" s="214"/>
      <c r="SE195" s="214"/>
      <c r="SF195" s="214"/>
      <c r="SG195" s="214"/>
      <c r="SH195" s="214"/>
      <c r="SI195" s="214"/>
      <c r="SJ195" s="214"/>
      <c r="SK195" s="214"/>
      <c r="SL195" s="214"/>
      <c r="SM195" s="214"/>
      <c r="SN195" s="214"/>
      <c r="SO195" s="214"/>
      <c r="SP195" s="214"/>
      <c r="SQ195" s="214"/>
      <c r="SR195" s="214"/>
      <c r="SS195" s="214"/>
      <c r="ST195" s="214"/>
      <c r="SU195" s="214"/>
      <c r="SV195" s="214"/>
      <c r="SW195" s="214"/>
      <c r="SX195" s="214"/>
      <c r="SY195" s="214"/>
      <c r="SZ195" s="214"/>
      <c r="TA195" s="214"/>
      <c r="TB195" s="214"/>
      <c r="TC195" s="214"/>
      <c r="TD195" s="214"/>
      <c r="TE195" s="214"/>
      <c r="TF195" s="214"/>
      <c r="TG195" s="214"/>
      <c r="TH195" s="214"/>
    </row>
    <row r="196" spans="1:528" s="72" customFormat="1" ht="15" customHeight="1" thickBot="1" x14ac:dyDescent="0.25">
      <c r="A196" s="214"/>
      <c r="B196" s="213"/>
      <c r="C196" s="44"/>
      <c r="D196" s="47"/>
      <c r="E196" s="30"/>
      <c r="F196" s="30"/>
      <c r="G196" s="30"/>
      <c r="H196" s="104"/>
      <c r="I196" s="134"/>
      <c r="J196" s="101"/>
      <c r="K196" s="73"/>
      <c r="L196" s="73"/>
      <c r="M196" s="73"/>
      <c r="N196" s="14"/>
      <c r="O196" s="15"/>
      <c r="P196" s="16"/>
      <c r="Q196" s="237" t="s">
        <v>42</v>
      </c>
      <c r="R196" s="233"/>
      <c r="S196" s="214"/>
      <c r="T196" s="214"/>
      <c r="U196" s="214"/>
      <c r="V196" s="214"/>
      <c r="W196" s="214"/>
      <c r="X196" s="214"/>
      <c r="Y196" s="214"/>
      <c r="Z196" s="214"/>
      <c r="AA196" s="214"/>
      <c r="AB196" s="214"/>
      <c r="AC196" s="214"/>
      <c r="AD196" s="214"/>
      <c r="AE196" s="214"/>
      <c r="AF196" s="214"/>
      <c r="AG196" s="214"/>
      <c r="AH196" s="214"/>
      <c r="AI196" s="214"/>
      <c r="AJ196" s="214"/>
      <c r="AK196" s="214"/>
      <c r="AL196" s="214"/>
      <c r="AM196" s="214"/>
      <c r="AN196" s="214"/>
      <c r="AO196" s="214"/>
      <c r="AP196" s="214"/>
      <c r="AQ196" s="214"/>
      <c r="AR196" s="214"/>
      <c r="AS196" s="214"/>
      <c r="AT196" s="214"/>
      <c r="AU196" s="214"/>
      <c r="AV196" s="214"/>
      <c r="AW196" s="214"/>
      <c r="AX196" s="214"/>
      <c r="AY196" s="214"/>
      <c r="AZ196" s="214"/>
      <c r="BA196" s="214"/>
      <c r="BB196" s="214"/>
      <c r="BC196" s="214"/>
      <c r="BD196" s="214"/>
      <c r="BE196" s="214"/>
      <c r="BF196" s="214"/>
      <c r="BG196" s="214"/>
      <c r="BH196" s="214"/>
      <c r="BI196" s="214"/>
      <c r="BJ196" s="214"/>
      <c r="BK196" s="214"/>
      <c r="BL196" s="214"/>
      <c r="BM196" s="214"/>
      <c r="BN196" s="214"/>
      <c r="BO196" s="214"/>
      <c r="BP196" s="214"/>
      <c r="BQ196" s="214"/>
      <c r="BR196" s="214"/>
      <c r="BS196" s="214"/>
      <c r="BT196" s="214"/>
      <c r="BU196" s="214"/>
      <c r="BV196" s="214"/>
      <c r="BW196" s="214"/>
      <c r="BX196" s="214"/>
      <c r="BY196" s="214"/>
      <c r="BZ196" s="214"/>
      <c r="CA196" s="214"/>
      <c r="CB196" s="214"/>
      <c r="CC196" s="214"/>
      <c r="CD196" s="214"/>
      <c r="CE196" s="214"/>
      <c r="CF196" s="214"/>
      <c r="CG196" s="214"/>
      <c r="CH196" s="214"/>
      <c r="CI196" s="214"/>
      <c r="CJ196" s="214"/>
      <c r="CK196" s="214"/>
      <c r="CL196" s="214"/>
      <c r="CM196" s="214"/>
      <c r="CN196" s="214"/>
      <c r="CO196" s="214"/>
      <c r="CP196" s="214"/>
      <c r="CQ196" s="214"/>
      <c r="CR196" s="214"/>
      <c r="CS196" s="214"/>
      <c r="CT196" s="214"/>
      <c r="CU196" s="214"/>
      <c r="CV196" s="214"/>
      <c r="CW196" s="214"/>
      <c r="CX196" s="214"/>
      <c r="CY196" s="214"/>
      <c r="CZ196" s="214"/>
      <c r="DA196" s="214"/>
      <c r="DB196" s="214"/>
      <c r="DC196" s="214"/>
      <c r="DD196" s="214"/>
      <c r="DE196" s="214"/>
      <c r="DF196" s="214"/>
      <c r="DG196" s="214"/>
      <c r="DH196" s="214"/>
      <c r="DI196" s="214"/>
      <c r="DJ196" s="214"/>
      <c r="DK196" s="214"/>
      <c r="DL196" s="214"/>
      <c r="DM196" s="214"/>
      <c r="DN196" s="214"/>
      <c r="DO196" s="214"/>
      <c r="DP196" s="214"/>
      <c r="DQ196" s="214"/>
      <c r="DR196" s="214"/>
      <c r="DS196" s="214"/>
      <c r="DT196" s="214"/>
      <c r="DU196" s="214"/>
      <c r="DV196" s="214"/>
      <c r="DW196" s="214"/>
      <c r="DX196" s="214"/>
      <c r="DY196" s="214"/>
      <c r="DZ196" s="214"/>
      <c r="EA196" s="214"/>
      <c r="EB196" s="214"/>
      <c r="EC196" s="214"/>
      <c r="ED196" s="214"/>
      <c r="EE196" s="214"/>
      <c r="EF196" s="214"/>
      <c r="EG196" s="214"/>
      <c r="EH196" s="214"/>
      <c r="EI196" s="214"/>
      <c r="EJ196" s="214"/>
      <c r="EK196" s="214"/>
      <c r="EL196" s="214"/>
      <c r="EM196" s="214"/>
      <c r="EN196" s="214"/>
      <c r="EO196" s="214"/>
      <c r="EP196" s="214"/>
      <c r="EQ196" s="214"/>
      <c r="ER196" s="214"/>
      <c r="ES196" s="214"/>
      <c r="ET196" s="214"/>
      <c r="EU196" s="214"/>
      <c r="EV196" s="214"/>
      <c r="EW196" s="214"/>
      <c r="EX196" s="214"/>
      <c r="EY196" s="214"/>
      <c r="EZ196" s="214"/>
      <c r="FA196" s="214"/>
      <c r="FB196" s="214"/>
      <c r="FC196" s="214"/>
      <c r="FD196" s="214"/>
      <c r="FE196" s="214"/>
      <c r="FF196" s="214"/>
      <c r="FG196" s="214"/>
      <c r="FH196" s="214"/>
      <c r="FI196" s="214"/>
      <c r="FJ196" s="214"/>
      <c r="FK196" s="214"/>
      <c r="FL196" s="214"/>
      <c r="FM196" s="214"/>
      <c r="FN196" s="214"/>
      <c r="FO196" s="214"/>
      <c r="FP196" s="214"/>
      <c r="FQ196" s="214"/>
      <c r="FR196" s="214"/>
      <c r="FS196" s="214"/>
      <c r="FT196" s="214"/>
      <c r="FU196" s="214"/>
      <c r="FV196" s="214"/>
      <c r="FW196" s="214"/>
      <c r="FX196" s="214"/>
      <c r="FY196" s="214"/>
      <c r="FZ196" s="214"/>
      <c r="GA196" s="214"/>
      <c r="GB196" s="214"/>
      <c r="GC196" s="214"/>
      <c r="GD196" s="214"/>
      <c r="GE196" s="214"/>
      <c r="GF196" s="214"/>
      <c r="GG196" s="214"/>
      <c r="GH196" s="214"/>
      <c r="GI196" s="214"/>
      <c r="GJ196" s="214"/>
      <c r="GK196" s="214"/>
      <c r="GL196" s="214"/>
      <c r="GM196" s="214"/>
      <c r="GN196" s="214"/>
      <c r="GO196" s="214"/>
      <c r="GP196" s="214"/>
      <c r="GQ196" s="214"/>
      <c r="GR196" s="214"/>
      <c r="GS196" s="214"/>
      <c r="GT196" s="214"/>
      <c r="GU196" s="214"/>
      <c r="GV196" s="214"/>
      <c r="GW196" s="214"/>
      <c r="GX196" s="214"/>
      <c r="GY196" s="214"/>
      <c r="GZ196" s="214"/>
      <c r="HA196" s="214"/>
      <c r="HB196" s="214"/>
      <c r="HC196" s="214"/>
      <c r="HD196" s="214"/>
      <c r="HE196" s="214"/>
      <c r="HF196" s="214"/>
      <c r="HG196" s="214"/>
      <c r="HH196" s="214"/>
      <c r="HI196" s="214"/>
      <c r="HJ196" s="214"/>
      <c r="HK196" s="214"/>
      <c r="HL196" s="214"/>
      <c r="HM196" s="214"/>
      <c r="HN196" s="214"/>
      <c r="HO196" s="214"/>
      <c r="HP196" s="214"/>
      <c r="HQ196" s="214"/>
      <c r="HR196" s="214"/>
      <c r="HS196" s="214"/>
      <c r="HT196" s="214"/>
      <c r="HU196" s="214"/>
      <c r="HV196" s="214"/>
      <c r="HW196" s="214"/>
      <c r="HX196" s="214"/>
      <c r="HY196" s="214"/>
      <c r="HZ196" s="214"/>
      <c r="IA196" s="214"/>
      <c r="IB196" s="214"/>
      <c r="IC196" s="214"/>
      <c r="ID196" s="214"/>
      <c r="IE196" s="214"/>
      <c r="IF196" s="214"/>
      <c r="IG196" s="214"/>
      <c r="IH196" s="214"/>
      <c r="II196" s="214"/>
      <c r="IJ196" s="214"/>
      <c r="IK196" s="214"/>
      <c r="IL196" s="214"/>
      <c r="IM196" s="214"/>
      <c r="IN196" s="214"/>
      <c r="IO196" s="214"/>
      <c r="IP196" s="214"/>
      <c r="IQ196" s="214"/>
      <c r="IR196" s="214"/>
      <c r="IS196" s="214"/>
      <c r="IT196" s="214"/>
      <c r="IU196" s="214"/>
      <c r="IV196" s="214"/>
      <c r="IW196" s="214"/>
      <c r="IX196" s="214"/>
      <c r="IY196" s="214"/>
      <c r="IZ196" s="214"/>
      <c r="JA196" s="214"/>
      <c r="JB196" s="214"/>
      <c r="JC196" s="214"/>
      <c r="JD196" s="214"/>
      <c r="JE196" s="214"/>
      <c r="JF196" s="214"/>
      <c r="JG196" s="214"/>
      <c r="JH196" s="214"/>
      <c r="JI196" s="214"/>
      <c r="JJ196" s="214"/>
      <c r="JK196" s="214"/>
      <c r="JL196" s="214"/>
      <c r="JM196" s="214"/>
      <c r="JN196" s="214"/>
      <c r="JO196" s="214"/>
      <c r="JP196" s="214"/>
      <c r="JQ196" s="214"/>
      <c r="JR196" s="214"/>
      <c r="JS196" s="214"/>
      <c r="JT196" s="214"/>
      <c r="JU196" s="214"/>
      <c r="JV196" s="214"/>
      <c r="JW196" s="214"/>
      <c r="JX196" s="214"/>
      <c r="JY196" s="214"/>
      <c r="JZ196" s="214"/>
      <c r="KA196" s="214"/>
      <c r="KB196" s="214"/>
      <c r="KC196" s="214"/>
      <c r="KD196" s="214"/>
      <c r="KE196" s="214"/>
      <c r="KF196" s="214"/>
      <c r="KG196" s="214"/>
      <c r="KH196" s="214"/>
      <c r="KI196" s="214"/>
      <c r="KJ196" s="214"/>
      <c r="KK196" s="214"/>
      <c r="KL196" s="214"/>
      <c r="KM196" s="214"/>
      <c r="KN196" s="214"/>
      <c r="KO196" s="214"/>
      <c r="KP196" s="214"/>
      <c r="KQ196" s="214"/>
      <c r="KR196" s="214"/>
      <c r="KS196" s="214"/>
      <c r="KT196" s="214"/>
      <c r="KU196" s="214"/>
      <c r="KV196" s="214"/>
      <c r="KW196" s="214"/>
      <c r="KX196" s="214"/>
      <c r="KY196" s="214"/>
      <c r="KZ196" s="214"/>
      <c r="LA196" s="214"/>
      <c r="LB196" s="214"/>
      <c r="LC196" s="214"/>
      <c r="LD196" s="214"/>
      <c r="LE196" s="214"/>
      <c r="LF196" s="214"/>
      <c r="LG196" s="214"/>
      <c r="LH196" s="214"/>
      <c r="LI196" s="214"/>
      <c r="LJ196" s="214"/>
      <c r="LK196" s="214"/>
      <c r="LL196" s="214"/>
      <c r="LM196" s="214"/>
      <c r="LN196" s="214"/>
      <c r="LO196" s="214"/>
      <c r="LP196" s="214"/>
      <c r="LQ196" s="214"/>
      <c r="LR196" s="214"/>
      <c r="LS196" s="214"/>
      <c r="LT196" s="214"/>
      <c r="LU196" s="214"/>
      <c r="LV196" s="214"/>
      <c r="LW196" s="214"/>
      <c r="LX196" s="214"/>
      <c r="LY196" s="214"/>
      <c r="LZ196" s="214"/>
      <c r="MA196" s="214"/>
      <c r="MB196" s="214"/>
      <c r="MC196" s="214"/>
      <c r="MD196" s="214"/>
      <c r="ME196" s="214"/>
      <c r="MF196" s="214"/>
      <c r="MG196" s="214"/>
      <c r="MH196" s="214"/>
      <c r="MI196" s="214"/>
      <c r="MJ196" s="214"/>
      <c r="MK196" s="214"/>
      <c r="ML196" s="214"/>
      <c r="MM196" s="214"/>
      <c r="MN196" s="214"/>
      <c r="MO196" s="214"/>
      <c r="MP196" s="214"/>
      <c r="MQ196" s="214"/>
      <c r="MR196" s="214"/>
      <c r="MS196" s="214"/>
      <c r="MT196" s="214"/>
      <c r="MU196" s="214"/>
      <c r="MV196" s="214"/>
      <c r="MW196" s="214"/>
      <c r="MX196" s="214"/>
      <c r="MY196" s="214"/>
      <c r="MZ196" s="214"/>
      <c r="NA196" s="214"/>
      <c r="NB196" s="214"/>
      <c r="NC196" s="214"/>
      <c r="ND196" s="214"/>
      <c r="NE196" s="214"/>
      <c r="NF196" s="214"/>
      <c r="NG196" s="214"/>
      <c r="NH196" s="214"/>
      <c r="NI196" s="214"/>
      <c r="NJ196" s="214"/>
      <c r="NK196" s="214"/>
      <c r="NL196" s="214"/>
      <c r="NM196" s="214"/>
      <c r="NN196" s="214"/>
      <c r="NO196" s="214"/>
      <c r="NP196" s="214"/>
      <c r="NQ196" s="214"/>
      <c r="NR196" s="214"/>
      <c r="NS196" s="214"/>
      <c r="NT196" s="214"/>
      <c r="NU196" s="214"/>
      <c r="NV196" s="214"/>
      <c r="NW196" s="214"/>
      <c r="NX196" s="214"/>
      <c r="NY196" s="214"/>
      <c r="NZ196" s="214"/>
      <c r="OA196" s="214"/>
      <c r="OB196" s="214"/>
      <c r="OC196" s="214"/>
      <c r="OD196" s="214"/>
      <c r="OE196" s="214"/>
      <c r="OF196" s="214"/>
      <c r="OG196" s="214"/>
      <c r="OH196" s="214"/>
      <c r="OI196" s="214"/>
      <c r="OJ196" s="214"/>
      <c r="OK196" s="214"/>
      <c r="OL196" s="214"/>
      <c r="OM196" s="214"/>
      <c r="ON196" s="214"/>
      <c r="OO196" s="214"/>
      <c r="OP196" s="214"/>
      <c r="OQ196" s="214"/>
      <c r="OR196" s="214"/>
      <c r="OS196" s="214"/>
      <c r="OT196" s="214"/>
      <c r="OU196" s="214"/>
      <c r="OV196" s="214"/>
      <c r="OW196" s="214"/>
      <c r="OX196" s="214"/>
      <c r="OY196" s="214"/>
      <c r="OZ196" s="214"/>
      <c r="PA196" s="214"/>
      <c r="PB196" s="214"/>
      <c r="PC196" s="214"/>
      <c r="PD196" s="214"/>
      <c r="PE196" s="214"/>
      <c r="PF196" s="214"/>
      <c r="PG196" s="214"/>
      <c r="PH196" s="214"/>
      <c r="PI196" s="214"/>
      <c r="PJ196" s="214"/>
      <c r="PK196" s="214"/>
      <c r="PL196" s="214"/>
      <c r="PM196" s="214"/>
      <c r="PN196" s="214"/>
      <c r="PO196" s="214"/>
      <c r="PP196" s="214"/>
      <c r="PQ196" s="214"/>
      <c r="PR196" s="214"/>
      <c r="PS196" s="214"/>
      <c r="PT196" s="214"/>
      <c r="PU196" s="214"/>
      <c r="PV196" s="214"/>
      <c r="PW196" s="214"/>
      <c r="PX196" s="214"/>
      <c r="PY196" s="214"/>
      <c r="PZ196" s="214"/>
      <c r="QA196" s="214"/>
      <c r="QB196" s="214"/>
      <c r="QC196" s="214"/>
      <c r="QD196" s="214"/>
      <c r="QE196" s="214"/>
      <c r="QF196" s="214"/>
      <c r="QG196" s="214"/>
      <c r="QH196" s="214"/>
      <c r="QI196" s="214"/>
      <c r="QJ196" s="214"/>
      <c r="QK196" s="214"/>
      <c r="QL196" s="214"/>
      <c r="QM196" s="214"/>
      <c r="QN196" s="214"/>
      <c r="QO196" s="214"/>
      <c r="QP196" s="214"/>
      <c r="QQ196" s="214"/>
      <c r="QR196" s="214"/>
      <c r="QS196" s="214"/>
      <c r="QT196" s="214"/>
      <c r="QU196" s="214"/>
      <c r="QV196" s="214"/>
      <c r="QW196" s="214"/>
      <c r="QX196" s="214"/>
      <c r="QY196" s="214"/>
      <c r="QZ196" s="214"/>
      <c r="RA196" s="214"/>
      <c r="RB196" s="214"/>
      <c r="RC196" s="214"/>
      <c r="RD196" s="214"/>
      <c r="RE196" s="214"/>
      <c r="RF196" s="214"/>
      <c r="RG196" s="214"/>
      <c r="RH196" s="214"/>
      <c r="RI196" s="214"/>
      <c r="RJ196" s="214"/>
      <c r="RK196" s="214"/>
      <c r="RL196" s="214"/>
      <c r="RM196" s="214"/>
      <c r="RN196" s="214"/>
      <c r="RO196" s="214"/>
      <c r="RP196" s="214"/>
      <c r="RQ196" s="214"/>
      <c r="RR196" s="214"/>
      <c r="RS196" s="214"/>
      <c r="RT196" s="214"/>
      <c r="RU196" s="214"/>
      <c r="RV196" s="214"/>
      <c r="RW196" s="214"/>
      <c r="RX196" s="214"/>
      <c r="RY196" s="214"/>
      <c r="RZ196" s="214"/>
      <c r="SA196" s="214"/>
      <c r="SB196" s="214"/>
      <c r="SC196" s="214"/>
      <c r="SD196" s="214"/>
      <c r="SE196" s="214"/>
      <c r="SF196" s="214"/>
      <c r="SG196" s="214"/>
      <c r="SH196" s="214"/>
      <c r="SI196" s="214"/>
      <c r="SJ196" s="214"/>
      <c r="SK196" s="214"/>
      <c r="SL196" s="214"/>
      <c r="SM196" s="214"/>
      <c r="SN196" s="214"/>
      <c r="SO196" s="214"/>
      <c r="SP196" s="214"/>
      <c r="SQ196" s="214"/>
      <c r="SR196" s="214"/>
      <c r="SS196" s="214"/>
      <c r="ST196" s="214"/>
      <c r="SU196" s="214"/>
      <c r="SV196" s="214"/>
      <c r="SW196" s="214"/>
      <c r="SX196" s="214"/>
      <c r="SY196" s="214"/>
      <c r="SZ196" s="214"/>
      <c r="TA196" s="214"/>
      <c r="TB196" s="214"/>
      <c r="TC196" s="214"/>
      <c r="TD196" s="214"/>
      <c r="TE196" s="214"/>
      <c r="TF196" s="214"/>
      <c r="TG196" s="214"/>
      <c r="TH196" s="214"/>
    </row>
    <row r="197" spans="1:528" s="72" customFormat="1" ht="15" customHeight="1" x14ac:dyDescent="0.25">
      <c r="A197" s="214"/>
      <c r="B197" s="213"/>
      <c r="C197" s="367" t="s">
        <v>120</v>
      </c>
      <c r="D197" s="50" t="s">
        <v>35</v>
      </c>
      <c r="E197" s="27"/>
      <c r="F197" s="9"/>
      <c r="G197" s="9"/>
      <c r="H197" s="100">
        <f>SUMIF(E197:G197,"&gt;0")</f>
        <v>0</v>
      </c>
      <c r="I197" s="21">
        <f>COUNTIF(E197:G197,"a")</f>
        <v>0</v>
      </c>
      <c r="J197" s="100"/>
      <c r="K197" s="129"/>
      <c r="L197" s="129"/>
      <c r="M197" s="129"/>
      <c r="N197" s="10"/>
      <c r="O197" s="11"/>
      <c r="P197" s="12"/>
      <c r="Q197" s="246" t="s">
        <v>50</v>
      </c>
      <c r="R197" s="233"/>
      <c r="S197" s="214"/>
      <c r="T197" s="214"/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14"/>
      <c r="AI197" s="214"/>
      <c r="AJ197" s="214"/>
      <c r="AK197" s="214"/>
      <c r="AL197" s="214"/>
      <c r="AM197" s="214"/>
      <c r="AN197" s="214"/>
      <c r="AO197" s="214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14"/>
      <c r="AZ197" s="214"/>
      <c r="BA197" s="214"/>
      <c r="BB197" s="214"/>
      <c r="BC197" s="214"/>
      <c r="BD197" s="214"/>
      <c r="BE197" s="214"/>
      <c r="BF197" s="214"/>
      <c r="BG197" s="214"/>
      <c r="BH197" s="214"/>
      <c r="BI197" s="214"/>
      <c r="BJ197" s="214"/>
      <c r="BK197" s="214"/>
      <c r="BL197" s="214"/>
      <c r="BM197" s="214"/>
      <c r="BN197" s="214"/>
      <c r="BO197" s="214"/>
      <c r="BP197" s="214"/>
      <c r="BQ197" s="214"/>
      <c r="BR197" s="214"/>
      <c r="BS197" s="214"/>
      <c r="BT197" s="214"/>
      <c r="BU197" s="214"/>
      <c r="BV197" s="214"/>
      <c r="BW197" s="214"/>
      <c r="BX197" s="214"/>
      <c r="BY197" s="214"/>
      <c r="BZ197" s="214"/>
      <c r="CA197" s="214"/>
      <c r="CB197" s="214"/>
      <c r="CC197" s="214"/>
      <c r="CD197" s="214"/>
      <c r="CE197" s="214"/>
      <c r="CF197" s="214"/>
      <c r="CG197" s="214"/>
      <c r="CH197" s="214"/>
      <c r="CI197" s="214"/>
      <c r="CJ197" s="214"/>
      <c r="CK197" s="214"/>
      <c r="CL197" s="214"/>
      <c r="CM197" s="214"/>
      <c r="CN197" s="214"/>
      <c r="CO197" s="214"/>
      <c r="CP197" s="214"/>
      <c r="CQ197" s="214"/>
      <c r="CR197" s="214"/>
      <c r="CS197" s="214"/>
      <c r="CT197" s="214"/>
      <c r="CU197" s="214"/>
      <c r="CV197" s="214"/>
      <c r="CW197" s="214"/>
      <c r="CX197" s="214"/>
      <c r="CY197" s="214"/>
      <c r="CZ197" s="214"/>
      <c r="DA197" s="214"/>
      <c r="DB197" s="214"/>
      <c r="DC197" s="214"/>
      <c r="DD197" s="214"/>
      <c r="DE197" s="214"/>
      <c r="DF197" s="214"/>
      <c r="DG197" s="214"/>
      <c r="DH197" s="214"/>
      <c r="DI197" s="214"/>
      <c r="DJ197" s="214"/>
      <c r="DK197" s="214"/>
      <c r="DL197" s="214"/>
      <c r="DM197" s="214"/>
      <c r="DN197" s="214"/>
      <c r="DO197" s="214"/>
      <c r="DP197" s="214"/>
      <c r="DQ197" s="214"/>
      <c r="DR197" s="214"/>
      <c r="DS197" s="214"/>
      <c r="DT197" s="214"/>
      <c r="DU197" s="214"/>
      <c r="DV197" s="214"/>
      <c r="DW197" s="214"/>
      <c r="DX197" s="214"/>
      <c r="DY197" s="214"/>
      <c r="DZ197" s="214"/>
      <c r="EA197" s="214"/>
      <c r="EB197" s="214"/>
      <c r="EC197" s="214"/>
      <c r="ED197" s="214"/>
      <c r="EE197" s="214"/>
      <c r="EF197" s="214"/>
      <c r="EG197" s="214"/>
      <c r="EH197" s="214"/>
      <c r="EI197" s="214"/>
      <c r="EJ197" s="214"/>
      <c r="EK197" s="214"/>
      <c r="EL197" s="214"/>
      <c r="EM197" s="214"/>
      <c r="EN197" s="214"/>
      <c r="EO197" s="214"/>
      <c r="EP197" s="214"/>
      <c r="EQ197" s="214"/>
      <c r="ER197" s="214"/>
      <c r="ES197" s="214"/>
      <c r="ET197" s="214"/>
      <c r="EU197" s="214"/>
      <c r="EV197" s="214"/>
      <c r="EW197" s="214"/>
      <c r="EX197" s="214"/>
      <c r="EY197" s="214"/>
      <c r="EZ197" s="214"/>
      <c r="FA197" s="214"/>
      <c r="FB197" s="214"/>
      <c r="FC197" s="214"/>
      <c r="FD197" s="214"/>
      <c r="FE197" s="214"/>
      <c r="FF197" s="214"/>
      <c r="FG197" s="214"/>
      <c r="FH197" s="214"/>
      <c r="FI197" s="214"/>
      <c r="FJ197" s="214"/>
      <c r="FK197" s="214"/>
      <c r="FL197" s="214"/>
      <c r="FM197" s="214"/>
      <c r="FN197" s="214"/>
      <c r="FO197" s="214"/>
      <c r="FP197" s="214"/>
      <c r="FQ197" s="214"/>
      <c r="FR197" s="214"/>
      <c r="FS197" s="214"/>
      <c r="FT197" s="214"/>
      <c r="FU197" s="214"/>
      <c r="FV197" s="214"/>
      <c r="FW197" s="214"/>
      <c r="FX197" s="214"/>
      <c r="FY197" s="214"/>
      <c r="FZ197" s="214"/>
      <c r="GA197" s="214"/>
      <c r="GB197" s="214"/>
      <c r="GC197" s="214"/>
      <c r="GD197" s="214"/>
      <c r="GE197" s="214"/>
      <c r="GF197" s="214"/>
      <c r="GG197" s="214"/>
      <c r="GH197" s="214"/>
      <c r="GI197" s="214"/>
      <c r="GJ197" s="214"/>
      <c r="GK197" s="214"/>
      <c r="GL197" s="214"/>
      <c r="GM197" s="214"/>
      <c r="GN197" s="214"/>
      <c r="GO197" s="214"/>
      <c r="GP197" s="214"/>
      <c r="GQ197" s="214"/>
      <c r="GR197" s="214"/>
      <c r="GS197" s="214"/>
      <c r="GT197" s="214"/>
      <c r="GU197" s="214"/>
      <c r="GV197" s="214"/>
      <c r="GW197" s="214"/>
      <c r="GX197" s="214"/>
      <c r="GY197" s="214"/>
      <c r="GZ197" s="214"/>
      <c r="HA197" s="214"/>
      <c r="HB197" s="214"/>
      <c r="HC197" s="214"/>
      <c r="HD197" s="214"/>
      <c r="HE197" s="214"/>
      <c r="HF197" s="214"/>
      <c r="HG197" s="214"/>
      <c r="HH197" s="214"/>
      <c r="HI197" s="214"/>
      <c r="HJ197" s="214"/>
      <c r="HK197" s="214"/>
      <c r="HL197" s="214"/>
      <c r="HM197" s="214"/>
      <c r="HN197" s="214"/>
      <c r="HO197" s="214"/>
      <c r="HP197" s="214"/>
      <c r="HQ197" s="214"/>
      <c r="HR197" s="214"/>
      <c r="HS197" s="214"/>
      <c r="HT197" s="214"/>
      <c r="HU197" s="214"/>
      <c r="HV197" s="214"/>
      <c r="HW197" s="214"/>
      <c r="HX197" s="214"/>
      <c r="HY197" s="214"/>
      <c r="HZ197" s="214"/>
      <c r="IA197" s="214"/>
      <c r="IB197" s="214"/>
      <c r="IC197" s="214"/>
      <c r="ID197" s="214"/>
      <c r="IE197" s="214"/>
      <c r="IF197" s="214"/>
      <c r="IG197" s="214"/>
      <c r="IH197" s="214"/>
      <c r="II197" s="214"/>
      <c r="IJ197" s="214"/>
      <c r="IK197" s="214"/>
      <c r="IL197" s="214"/>
      <c r="IM197" s="214"/>
      <c r="IN197" s="214"/>
      <c r="IO197" s="214"/>
      <c r="IP197" s="214"/>
      <c r="IQ197" s="214"/>
      <c r="IR197" s="214"/>
      <c r="IS197" s="214"/>
      <c r="IT197" s="214"/>
      <c r="IU197" s="214"/>
      <c r="IV197" s="214"/>
      <c r="IW197" s="214"/>
      <c r="IX197" s="214"/>
      <c r="IY197" s="214"/>
      <c r="IZ197" s="214"/>
      <c r="JA197" s="214"/>
      <c r="JB197" s="214"/>
      <c r="JC197" s="214"/>
      <c r="JD197" s="214"/>
      <c r="JE197" s="214"/>
      <c r="JF197" s="214"/>
      <c r="JG197" s="214"/>
      <c r="JH197" s="214"/>
      <c r="JI197" s="214"/>
      <c r="JJ197" s="214"/>
      <c r="JK197" s="214"/>
      <c r="JL197" s="214"/>
      <c r="JM197" s="214"/>
      <c r="JN197" s="214"/>
      <c r="JO197" s="214"/>
      <c r="JP197" s="214"/>
      <c r="JQ197" s="214"/>
      <c r="JR197" s="214"/>
      <c r="JS197" s="214"/>
      <c r="JT197" s="214"/>
      <c r="JU197" s="214"/>
      <c r="JV197" s="214"/>
      <c r="JW197" s="214"/>
      <c r="JX197" s="214"/>
      <c r="JY197" s="214"/>
      <c r="JZ197" s="214"/>
      <c r="KA197" s="214"/>
      <c r="KB197" s="214"/>
      <c r="KC197" s="214"/>
      <c r="KD197" s="214"/>
      <c r="KE197" s="214"/>
      <c r="KF197" s="214"/>
      <c r="KG197" s="214"/>
      <c r="KH197" s="214"/>
      <c r="KI197" s="214"/>
      <c r="KJ197" s="214"/>
      <c r="KK197" s="214"/>
      <c r="KL197" s="214"/>
      <c r="KM197" s="214"/>
      <c r="KN197" s="214"/>
      <c r="KO197" s="214"/>
      <c r="KP197" s="214"/>
      <c r="KQ197" s="214"/>
      <c r="KR197" s="214"/>
      <c r="KS197" s="214"/>
      <c r="KT197" s="214"/>
      <c r="KU197" s="214"/>
      <c r="KV197" s="214"/>
      <c r="KW197" s="214"/>
      <c r="KX197" s="214"/>
      <c r="KY197" s="214"/>
      <c r="KZ197" s="214"/>
      <c r="LA197" s="214"/>
      <c r="LB197" s="214"/>
      <c r="LC197" s="214"/>
      <c r="LD197" s="214"/>
      <c r="LE197" s="214"/>
      <c r="LF197" s="214"/>
      <c r="LG197" s="214"/>
      <c r="LH197" s="214"/>
      <c r="LI197" s="214"/>
      <c r="LJ197" s="214"/>
      <c r="LK197" s="214"/>
      <c r="LL197" s="214"/>
      <c r="LM197" s="214"/>
      <c r="LN197" s="214"/>
      <c r="LO197" s="214"/>
      <c r="LP197" s="214"/>
      <c r="LQ197" s="214"/>
      <c r="LR197" s="214"/>
      <c r="LS197" s="214"/>
      <c r="LT197" s="214"/>
      <c r="LU197" s="214"/>
      <c r="LV197" s="214"/>
      <c r="LW197" s="214"/>
      <c r="LX197" s="214"/>
      <c r="LY197" s="214"/>
      <c r="LZ197" s="214"/>
      <c r="MA197" s="214"/>
      <c r="MB197" s="214"/>
      <c r="MC197" s="214"/>
      <c r="MD197" s="214"/>
      <c r="ME197" s="214"/>
      <c r="MF197" s="214"/>
      <c r="MG197" s="214"/>
      <c r="MH197" s="214"/>
      <c r="MI197" s="214"/>
      <c r="MJ197" s="214"/>
      <c r="MK197" s="214"/>
      <c r="ML197" s="214"/>
      <c r="MM197" s="214"/>
      <c r="MN197" s="214"/>
      <c r="MO197" s="214"/>
      <c r="MP197" s="214"/>
      <c r="MQ197" s="214"/>
      <c r="MR197" s="214"/>
      <c r="MS197" s="214"/>
      <c r="MT197" s="214"/>
      <c r="MU197" s="214"/>
      <c r="MV197" s="214"/>
      <c r="MW197" s="214"/>
      <c r="MX197" s="214"/>
      <c r="MY197" s="214"/>
      <c r="MZ197" s="214"/>
      <c r="NA197" s="214"/>
      <c r="NB197" s="214"/>
      <c r="NC197" s="214"/>
      <c r="ND197" s="214"/>
      <c r="NE197" s="214"/>
      <c r="NF197" s="214"/>
      <c r="NG197" s="214"/>
      <c r="NH197" s="214"/>
      <c r="NI197" s="214"/>
      <c r="NJ197" s="214"/>
      <c r="NK197" s="214"/>
      <c r="NL197" s="214"/>
      <c r="NM197" s="214"/>
      <c r="NN197" s="214"/>
      <c r="NO197" s="214"/>
      <c r="NP197" s="214"/>
      <c r="NQ197" s="214"/>
      <c r="NR197" s="214"/>
      <c r="NS197" s="214"/>
      <c r="NT197" s="214"/>
      <c r="NU197" s="214"/>
      <c r="NV197" s="214"/>
      <c r="NW197" s="214"/>
      <c r="NX197" s="214"/>
      <c r="NY197" s="214"/>
      <c r="NZ197" s="214"/>
      <c r="OA197" s="214"/>
      <c r="OB197" s="214"/>
      <c r="OC197" s="214"/>
      <c r="OD197" s="214"/>
      <c r="OE197" s="214"/>
      <c r="OF197" s="214"/>
      <c r="OG197" s="214"/>
      <c r="OH197" s="214"/>
      <c r="OI197" s="214"/>
      <c r="OJ197" s="214"/>
      <c r="OK197" s="214"/>
      <c r="OL197" s="214"/>
      <c r="OM197" s="214"/>
      <c r="ON197" s="214"/>
      <c r="OO197" s="214"/>
      <c r="OP197" s="214"/>
      <c r="OQ197" s="214"/>
      <c r="OR197" s="214"/>
      <c r="OS197" s="214"/>
      <c r="OT197" s="214"/>
      <c r="OU197" s="214"/>
      <c r="OV197" s="214"/>
      <c r="OW197" s="214"/>
      <c r="OX197" s="214"/>
      <c r="OY197" s="214"/>
      <c r="OZ197" s="214"/>
      <c r="PA197" s="214"/>
      <c r="PB197" s="214"/>
      <c r="PC197" s="214"/>
      <c r="PD197" s="214"/>
      <c r="PE197" s="214"/>
      <c r="PF197" s="214"/>
      <c r="PG197" s="214"/>
      <c r="PH197" s="214"/>
      <c r="PI197" s="214"/>
      <c r="PJ197" s="214"/>
      <c r="PK197" s="214"/>
      <c r="PL197" s="214"/>
      <c r="PM197" s="214"/>
      <c r="PN197" s="214"/>
      <c r="PO197" s="214"/>
      <c r="PP197" s="214"/>
      <c r="PQ197" s="214"/>
      <c r="PR197" s="214"/>
      <c r="PS197" s="214"/>
      <c r="PT197" s="214"/>
      <c r="PU197" s="214"/>
      <c r="PV197" s="214"/>
      <c r="PW197" s="214"/>
      <c r="PX197" s="214"/>
      <c r="PY197" s="214"/>
      <c r="PZ197" s="214"/>
      <c r="QA197" s="214"/>
      <c r="QB197" s="214"/>
      <c r="QC197" s="214"/>
      <c r="QD197" s="214"/>
      <c r="QE197" s="214"/>
      <c r="QF197" s="214"/>
      <c r="QG197" s="214"/>
      <c r="QH197" s="214"/>
      <c r="QI197" s="214"/>
      <c r="QJ197" s="214"/>
      <c r="QK197" s="214"/>
      <c r="QL197" s="214"/>
      <c r="QM197" s="214"/>
      <c r="QN197" s="214"/>
      <c r="QO197" s="214"/>
      <c r="QP197" s="214"/>
      <c r="QQ197" s="214"/>
      <c r="QR197" s="214"/>
      <c r="QS197" s="214"/>
      <c r="QT197" s="214"/>
      <c r="QU197" s="214"/>
      <c r="QV197" s="214"/>
      <c r="QW197" s="214"/>
      <c r="QX197" s="214"/>
      <c r="QY197" s="214"/>
      <c r="QZ197" s="214"/>
      <c r="RA197" s="214"/>
      <c r="RB197" s="214"/>
      <c r="RC197" s="214"/>
      <c r="RD197" s="214"/>
      <c r="RE197" s="214"/>
      <c r="RF197" s="214"/>
      <c r="RG197" s="214"/>
      <c r="RH197" s="214"/>
      <c r="RI197" s="214"/>
      <c r="RJ197" s="214"/>
      <c r="RK197" s="214"/>
      <c r="RL197" s="214"/>
      <c r="RM197" s="214"/>
      <c r="RN197" s="214"/>
      <c r="RO197" s="214"/>
      <c r="RP197" s="214"/>
      <c r="RQ197" s="214"/>
      <c r="RR197" s="214"/>
      <c r="RS197" s="214"/>
      <c r="RT197" s="214"/>
      <c r="RU197" s="214"/>
      <c r="RV197" s="214"/>
      <c r="RW197" s="214"/>
      <c r="RX197" s="214"/>
      <c r="RY197" s="214"/>
      <c r="RZ197" s="214"/>
      <c r="SA197" s="214"/>
      <c r="SB197" s="214"/>
      <c r="SC197" s="214"/>
      <c r="SD197" s="214"/>
      <c r="SE197" s="214"/>
      <c r="SF197" s="214"/>
      <c r="SG197" s="214"/>
      <c r="SH197" s="214"/>
      <c r="SI197" s="214"/>
      <c r="SJ197" s="214"/>
      <c r="SK197" s="214"/>
      <c r="SL197" s="214"/>
      <c r="SM197" s="214"/>
      <c r="SN197" s="214"/>
      <c r="SO197" s="214"/>
      <c r="SP197" s="214"/>
      <c r="SQ197" s="214"/>
      <c r="SR197" s="214"/>
      <c r="SS197" s="214"/>
      <c r="ST197" s="214"/>
      <c r="SU197" s="214"/>
      <c r="SV197" s="214"/>
      <c r="SW197" s="214"/>
      <c r="SX197" s="214"/>
      <c r="SY197" s="214"/>
      <c r="SZ197" s="214"/>
      <c r="TA197" s="214"/>
      <c r="TB197" s="214"/>
      <c r="TC197" s="214"/>
      <c r="TD197" s="214"/>
      <c r="TE197" s="214"/>
      <c r="TF197" s="214"/>
      <c r="TG197" s="214"/>
      <c r="TH197" s="214"/>
    </row>
    <row r="198" spans="1:528" s="72" customFormat="1" ht="15" customHeight="1" x14ac:dyDescent="0.25">
      <c r="A198" s="214"/>
      <c r="B198" s="213"/>
      <c r="C198" s="368"/>
      <c r="D198" s="30"/>
      <c r="E198" s="30"/>
      <c r="F198" s="30"/>
      <c r="G198" s="30"/>
      <c r="H198" s="104"/>
      <c r="I198" s="134"/>
      <c r="J198" s="101"/>
      <c r="K198" s="73"/>
      <c r="L198" s="73"/>
      <c r="M198" s="73"/>
      <c r="N198" s="14"/>
      <c r="O198" s="15"/>
      <c r="P198" s="16"/>
      <c r="Q198" s="338" t="s">
        <v>37</v>
      </c>
      <c r="R198" s="233"/>
      <c r="S198" s="214"/>
      <c r="T198" s="214"/>
      <c r="U198" s="214"/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/>
      <c r="AF198" s="214"/>
      <c r="AG198" s="214"/>
      <c r="AH198" s="214"/>
      <c r="AI198" s="214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14"/>
      <c r="AZ198" s="214"/>
      <c r="BA198" s="214"/>
      <c r="BB198" s="214"/>
      <c r="BC198" s="214"/>
      <c r="BD198" s="214"/>
      <c r="BE198" s="214"/>
      <c r="BF198" s="214"/>
      <c r="BG198" s="214"/>
      <c r="BH198" s="214"/>
      <c r="BI198" s="214"/>
      <c r="BJ198" s="214"/>
      <c r="BK198" s="214"/>
      <c r="BL198" s="214"/>
      <c r="BM198" s="214"/>
      <c r="BN198" s="214"/>
      <c r="BO198" s="214"/>
      <c r="BP198" s="214"/>
      <c r="BQ198" s="214"/>
      <c r="BR198" s="214"/>
      <c r="BS198" s="214"/>
      <c r="BT198" s="214"/>
      <c r="BU198" s="214"/>
      <c r="BV198" s="214"/>
      <c r="BW198" s="214"/>
      <c r="BX198" s="214"/>
      <c r="BY198" s="214"/>
      <c r="BZ198" s="214"/>
      <c r="CA198" s="214"/>
      <c r="CB198" s="214"/>
      <c r="CC198" s="214"/>
      <c r="CD198" s="214"/>
      <c r="CE198" s="214"/>
      <c r="CF198" s="214"/>
      <c r="CG198" s="214"/>
      <c r="CH198" s="214"/>
      <c r="CI198" s="214"/>
      <c r="CJ198" s="214"/>
      <c r="CK198" s="214"/>
      <c r="CL198" s="214"/>
      <c r="CM198" s="214"/>
      <c r="CN198" s="214"/>
      <c r="CO198" s="214"/>
      <c r="CP198" s="214"/>
      <c r="CQ198" s="214"/>
      <c r="CR198" s="214"/>
      <c r="CS198" s="214"/>
      <c r="CT198" s="214"/>
      <c r="CU198" s="214"/>
      <c r="CV198" s="214"/>
      <c r="CW198" s="214"/>
      <c r="CX198" s="214"/>
      <c r="CY198" s="214"/>
      <c r="CZ198" s="214"/>
      <c r="DA198" s="214"/>
      <c r="DB198" s="214"/>
      <c r="DC198" s="214"/>
      <c r="DD198" s="214"/>
      <c r="DE198" s="214"/>
      <c r="DF198" s="214"/>
      <c r="DG198" s="214"/>
      <c r="DH198" s="214"/>
      <c r="DI198" s="214"/>
      <c r="DJ198" s="214"/>
      <c r="DK198" s="214"/>
      <c r="DL198" s="214"/>
      <c r="DM198" s="214"/>
      <c r="DN198" s="214"/>
      <c r="DO198" s="214"/>
      <c r="DP198" s="214"/>
      <c r="DQ198" s="214"/>
      <c r="DR198" s="214"/>
      <c r="DS198" s="214"/>
      <c r="DT198" s="214"/>
      <c r="DU198" s="214"/>
      <c r="DV198" s="214"/>
      <c r="DW198" s="214"/>
      <c r="DX198" s="214"/>
      <c r="DY198" s="214"/>
      <c r="DZ198" s="214"/>
      <c r="EA198" s="214"/>
      <c r="EB198" s="214"/>
      <c r="EC198" s="214"/>
      <c r="ED198" s="214"/>
      <c r="EE198" s="214"/>
      <c r="EF198" s="214"/>
      <c r="EG198" s="214"/>
      <c r="EH198" s="214"/>
      <c r="EI198" s="214"/>
      <c r="EJ198" s="214"/>
      <c r="EK198" s="214"/>
      <c r="EL198" s="214"/>
      <c r="EM198" s="214"/>
      <c r="EN198" s="214"/>
      <c r="EO198" s="214"/>
      <c r="EP198" s="214"/>
      <c r="EQ198" s="214"/>
      <c r="ER198" s="214"/>
      <c r="ES198" s="214"/>
      <c r="ET198" s="214"/>
      <c r="EU198" s="214"/>
      <c r="EV198" s="214"/>
      <c r="EW198" s="214"/>
      <c r="EX198" s="214"/>
      <c r="EY198" s="214"/>
      <c r="EZ198" s="214"/>
      <c r="FA198" s="214"/>
      <c r="FB198" s="214"/>
      <c r="FC198" s="214"/>
      <c r="FD198" s="214"/>
      <c r="FE198" s="214"/>
      <c r="FF198" s="214"/>
      <c r="FG198" s="214"/>
      <c r="FH198" s="214"/>
      <c r="FI198" s="214"/>
      <c r="FJ198" s="214"/>
      <c r="FK198" s="214"/>
      <c r="FL198" s="214"/>
      <c r="FM198" s="214"/>
      <c r="FN198" s="214"/>
      <c r="FO198" s="214"/>
      <c r="FP198" s="214"/>
      <c r="FQ198" s="214"/>
      <c r="FR198" s="214"/>
      <c r="FS198" s="214"/>
      <c r="FT198" s="214"/>
      <c r="FU198" s="214"/>
      <c r="FV198" s="214"/>
      <c r="FW198" s="214"/>
      <c r="FX198" s="214"/>
      <c r="FY198" s="214"/>
      <c r="FZ198" s="214"/>
      <c r="GA198" s="214"/>
      <c r="GB198" s="214"/>
      <c r="GC198" s="214"/>
      <c r="GD198" s="214"/>
      <c r="GE198" s="214"/>
      <c r="GF198" s="214"/>
      <c r="GG198" s="214"/>
      <c r="GH198" s="214"/>
      <c r="GI198" s="214"/>
      <c r="GJ198" s="214"/>
      <c r="GK198" s="214"/>
      <c r="GL198" s="214"/>
      <c r="GM198" s="214"/>
      <c r="GN198" s="214"/>
      <c r="GO198" s="214"/>
      <c r="GP198" s="214"/>
      <c r="GQ198" s="214"/>
      <c r="GR198" s="214"/>
      <c r="GS198" s="214"/>
      <c r="GT198" s="214"/>
      <c r="GU198" s="214"/>
      <c r="GV198" s="214"/>
      <c r="GW198" s="214"/>
      <c r="GX198" s="214"/>
      <c r="GY198" s="214"/>
      <c r="GZ198" s="214"/>
      <c r="HA198" s="214"/>
      <c r="HB198" s="214"/>
      <c r="HC198" s="214"/>
      <c r="HD198" s="214"/>
      <c r="HE198" s="214"/>
      <c r="HF198" s="214"/>
      <c r="HG198" s="214"/>
      <c r="HH198" s="214"/>
      <c r="HI198" s="214"/>
      <c r="HJ198" s="214"/>
      <c r="HK198" s="214"/>
      <c r="HL198" s="214"/>
      <c r="HM198" s="214"/>
      <c r="HN198" s="214"/>
      <c r="HO198" s="214"/>
      <c r="HP198" s="214"/>
      <c r="HQ198" s="214"/>
      <c r="HR198" s="214"/>
      <c r="HS198" s="214"/>
      <c r="HT198" s="214"/>
      <c r="HU198" s="214"/>
      <c r="HV198" s="214"/>
      <c r="HW198" s="214"/>
      <c r="HX198" s="214"/>
      <c r="HY198" s="214"/>
      <c r="HZ198" s="214"/>
      <c r="IA198" s="214"/>
      <c r="IB198" s="214"/>
      <c r="IC198" s="214"/>
      <c r="ID198" s="214"/>
      <c r="IE198" s="214"/>
      <c r="IF198" s="214"/>
      <c r="IG198" s="214"/>
      <c r="IH198" s="214"/>
      <c r="II198" s="214"/>
      <c r="IJ198" s="214"/>
      <c r="IK198" s="214"/>
      <c r="IL198" s="214"/>
      <c r="IM198" s="214"/>
      <c r="IN198" s="214"/>
      <c r="IO198" s="214"/>
      <c r="IP198" s="214"/>
      <c r="IQ198" s="214"/>
      <c r="IR198" s="214"/>
      <c r="IS198" s="214"/>
      <c r="IT198" s="214"/>
      <c r="IU198" s="214"/>
      <c r="IV198" s="214"/>
      <c r="IW198" s="214"/>
      <c r="IX198" s="214"/>
      <c r="IY198" s="214"/>
      <c r="IZ198" s="214"/>
      <c r="JA198" s="214"/>
      <c r="JB198" s="214"/>
      <c r="JC198" s="214"/>
      <c r="JD198" s="214"/>
      <c r="JE198" s="214"/>
      <c r="JF198" s="214"/>
      <c r="JG198" s="214"/>
      <c r="JH198" s="214"/>
      <c r="JI198" s="214"/>
      <c r="JJ198" s="214"/>
      <c r="JK198" s="214"/>
      <c r="JL198" s="214"/>
      <c r="JM198" s="214"/>
      <c r="JN198" s="214"/>
      <c r="JO198" s="214"/>
      <c r="JP198" s="214"/>
      <c r="JQ198" s="214"/>
      <c r="JR198" s="214"/>
      <c r="JS198" s="214"/>
      <c r="JT198" s="214"/>
      <c r="JU198" s="214"/>
      <c r="JV198" s="214"/>
      <c r="JW198" s="214"/>
      <c r="JX198" s="214"/>
      <c r="JY198" s="214"/>
      <c r="JZ198" s="214"/>
      <c r="KA198" s="214"/>
      <c r="KB198" s="214"/>
      <c r="KC198" s="214"/>
      <c r="KD198" s="214"/>
      <c r="KE198" s="214"/>
      <c r="KF198" s="214"/>
      <c r="KG198" s="214"/>
      <c r="KH198" s="214"/>
      <c r="KI198" s="214"/>
      <c r="KJ198" s="214"/>
      <c r="KK198" s="214"/>
      <c r="KL198" s="214"/>
      <c r="KM198" s="214"/>
      <c r="KN198" s="214"/>
      <c r="KO198" s="214"/>
      <c r="KP198" s="214"/>
      <c r="KQ198" s="214"/>
      <c r="KR198" s="214"/>
      <c r="KS198" s="214"/>
      <c r="KT198" s="214"/>
      <c r="KU198" s="214"/>
      <c r="KV198" s="214"/>
      <c r="KW198" s="214"/>
      <c r="KX198" s="214"/>
      <c r="KY198" s="214"/>
      <c r="KZ198" s="214"/>
      <c r="LA198" s="214"/>
      <c r="LB198" s="214"/>
      <c r="LC198" s="214"/>
      <c r="LD198" s="214"/>
      <c r="LE198" s="214"/>
      <c r="LF198" s="214"/>
      <c r="LG198" s="214"/>
      <c r="LH198" s="214"/>
      <c r="LI198" s="214"/>
      <c r="LJ198" s="214"/>
      <c r="LK198" s="214"/>
      <c r="LL198" s="214"/>
      <c r="LM198" s="214"/>
      <c r="LN198" s="214"/>
      <c r="LO198" s="214"/>
      <c r="LP198" s="214"/>
      <c r="LQ198" s="214"/>
      <c r="LR198" s="214"/>
      <c r="LS198" s="214"/>
      <c r="LT198" s="214"/>
      <c r="LU198" s="214"/>
      <c r="LV198" s="214"/>
      <c r="LW198" s="214"/>
      <c r="LX198" s="214"/>
      <c r="LY198" s="214"/>
      <c r="LZ198" s="214"/>
      <c r="MA198" s="214"/>
      <c r="MB198" s="214"/>
      <c r="MC198" s="214"/>
      <c r="MD198" s="214"/>
      <c r="ME198" s="214"/>
      <c r="MF198" s="214"/>
      <c r="MG198" s="214"/>
      <c r="MH198" s="214"/>
      <c r="MI198" s="214"/>
      <c r="MJ198" s="214"/>
      <c r="MK198" s="214"/>
      <c r="ML198" s="214"/>
      <c r="MM198" s="214"/>
      <c r="MN198" s="214"/>
      <c r="MO198" s="214"/>
      <c r="MP198" s="214"/>
      <c r="MQ198" s="214"/>
      <c r="MR198" s="214"/>
      <c r="MS198" s="214"/>
      <c r="MT198" s="214"/>
      <c r="MU198" s="214"/>
      <c r="MV198" s="214"/>
      <c r="MW198" s="214"/>
      <c r="MX198" s="214"/>
      <c r="MY198" s="214"/>
      <c r="MZ198" s="214"/>
      <c r="NA198" s="214"/>
      <c r="NB198" s="214"/>
      <c r="NC198" s="214"/>
      <c r="ND198" s="214"/>
      <c r="NE198" s="214"/>
      <c r="NF198" s="214"/>
      <c r="NG198" s="214"/>
      <c r="NH198" s="214"/>
      <c r="NI198" s="214"/>
      <c r="NJ198" s="214"/>
      <c r="NK198" s="214"/>
      <c r="NL198" s="214"/>
      <c r="NM198" s="214"/>
      <c r="NN198" s="214"/>
      <c r="NO198" s="214"/>
      <c r="NP198" s="214"/>
      <c r="NQ198" s="214"/>
      <c r="NR198" s="214"/>
      <c r="NS198" s="214"/>
      <c r="NT198" s="214"/>
      <c r="NU198" s="214"/>
      <c r="NV198" s="214"/>
      <c r="NW198" s="214"/>
      <c r="NX198" s="214"/>
      <c r="NY198" s="214"/>
      <c r="NZ198" s="214"/>
      <c r="OA198" s="214"/>
      <c r="OB198" s="214"/>
      <c r="OC198" s="214"/>
      <c r="OD198" s="214"/>
      <c r="OE198" s="214"/>
      <c r="OF198" s="214"/>
      <c r="OG198" s="214"/>
      <c r="OH198" s="214"/>
      <c r="OI198" s="214"/>
      <c r="OJ198" s="214"/>
      <c r="OK198" s="214"/>
      <c r="OL198" s="214"/>
      <c r="OM198" s="214"/>
      <c r="ON198" s="214"/>
      <c r="OO198" s="214"/>
      <c r="OP198" s="214"/>
      <c r="OQ198" s="214"/>
      <c r="OR198" s="214"/>
      <c r="OS198" s="214"/>
      <c r="OT198" s="214"/>
      <c r="OU198" s="214"/>
      <c r="OV198" s="214"/>
      <c r="OW198" s="214"/>
      <c r="OX198" s="214"/>
      <c r="OY198" s="214"/>
      <c r="OZ198" s="214"/>
      <c r="PA198" s="214"/>
      <c r="PB198" s="214"/>
      <c r="PC198" s="214"/>
      <c r="PD198" s="214"/>
      <c r="PE198" s="214"/>
      <c r="PF198" s="214"/>
      <c r="PG198" s="214"/>
      <c r="PH198" s="214"/>
      <c r="PI198" s="214"/>
      <c r="PJ198" s="214"/>
      <c r="PK198" s="214"/>
      <c r="PL198" s="214"/>
      <c r="PM198" s="214"/>
      <c r="PN198" s="214"/>
      <c r="PO198" s="214"/>
      <c r="PP198" s="214"/>
      <c r="PQ198" s="214"/>
      <c r="PR198" s="214"/>
      <c r="PS198" s="214"/>
      <c r="PT198" s="214"/>
      <c r="PU198" s="214"/>
      <c r="PV198" s="214"/>
      <c r="PW198" s="214"/>
      <c r="PX198" s="214"/>
      <c r="PY198" s="214"/>
      <c r="PZ198" s="214"/>
      <c r="QA198" s="214"/>
      <c r="QB198" s="214"/>
      <c r="QC198" s="214"/>
      <c r="QD198" s="214"/>
      <c r="QE198" s="214"/>
      <c r="QF198" s="214"/>
      <c r="QG198" s="214"/>
      <c r="QH198" s="214"/>
      <c r="QI198" s="214"/>
      <c r="QJ198" s="214"/>
      <c r="QK198" s="214"/>
      <c r="QL198" s="214"/>
      <c r="QM198" s="214"/>
      <c r="QN198" s="214"/>
      <c r="QO198" s="214"/>
      <c r="QP198" s="214"/>
      <c r="QQ198" s="214"/>
      <c r="QR198" s="214"/>
      <c r="QS198" s="214"/>
      <c r="QT198" s="214"/>
      <c r="QU198" s="214"/>
      <c r="QV198" s="214"/>
      <c r="QW198" s="214"/>
      <c r="QX198" s="214"/>
      <c r="QY198" s="214"/>
      <c r="QZ198" s="214"/>
      <c r="RA198" s="214"/>
      <c r="RB198" s="214"/>
      <c r="RC198" s="214"/>
      <c r="RD198" s="214"/>
      <c r="RE198" s="214"/>
      <c r="RF198" s="214"/>
      <c r="RG198" s="214"/>
      <c r="RH198" s="214"/>
      <c r="RI198" s="214"/>
      <c r="RJ198" s="214"/>
      <c r="RK198" s="214"/>
      <c r="RL198" s="214"/>
      <c r="RM198" s="214"/>
      <c r="RN198" s="214"/>
      <c r="RO198" s="214"/>
      <c r="RP198" s="214"/>
      <c r="RQ198" s="214"/>
      <c r="RR198" s="214"/>
      <c r="RS198" s="214"/>
      <c r="RT198" s="214"/>
      <c r="RU198" s="214"/>
      <c r="RV198" s="214"/>
      <c r="RW198" s="214"/>
      <c r="RX198" s="214"/>
      <c r="RY198" s="214"/>
      <c r="RZ198" s="214"/>
      <c r="SA198" s="214"/>
      <c r="SB198" s="214"/>
      <c r="SC198" s="214"/>
      <c r="SD198" s="214"/>
      <c r="SE198" s="214"/>
      <c r="SF198" s="214"/>
      <c r="SG198" s="214"/>
      <c r="SH198" s="214"/>
      <c r="SI198" s="214"/>
      <c r="SJ198" s="214"/>
      <c r="SK198" s="214"/>
      <c r="SL198" s="214"/>
      <c r="SM198" s="214"/>
      <c r="SN198" s="214"/>
      <c r="SO198" s="214"/>
      <c r="SP198" s="214"/>
      <c r="SQ198" s="214"/>
      <c r="SR198" s="214"/>
      <c r="SS198" s="214"/>
      <c r="ST198" s="214"/>
      <c r="SU198" s="214"/>
      <c r="SV198" s="214"/>
      <c r="SW198" s="214"/>
      <c r="SX198" s="214"/>
      <c r="SY198" s="214"/>
      <c r="SZ198" s="214"/>
      <c r="TA198" s="214"/>
      <c r="TB198" s="214"/>
      <c r="TC198" s="214"/>
      <c r="TD198" s="214"/>
      <c r="TE198" s="214"/>
      <c r="TF198" s="214"/>
      <c r="TG198" s="214"/>
      <c r="TH198" s="214"/>
    </row>
    <row r="199" spans="1:528" s="333" customFormat="1" ht="15" customHeight="1" thickBot="1" x14ac:dyDescent="0.3">
      <c r="B199" s="332"/>
      <c r="C199" s="368"/>
      <c r="D199" s="337"/>
      <c r="E199" s="32"/>
      <c r="F199" s="32"/>
      <c r="G199" s="32"/>
      <c r="H199" s="99"/>
      <c r="I199" s="134"/>
      <c r="J199" s="101"/>
      <c r="K199" s="73"/>
      <c r="L199" s="73"/>
      <c r="M199" s="73"/>
      <c r="N199" s="18"/>
      <c r="O199" s="19"/>
      <c r="P199" s="20"/>
      <c r="Q199" s="293" t="s">
        <v>266</v>
      </c>
      <c r="R199" s="331"/>
    </row>
    <row r="200" spans="1:528" s="72" customFormat="1" ht="15" customHeight="1" x14ac:dyDescent="0.2">
      <c r="A200" s="214"/>
      <c r="B200" s="213"/>
      <c r="C200" s="368"/>
      <c r="D200" s="51" t="s">
        <v>38</v>
      </c>
      <c r="E200" s="27"/>
      <c r="F200" s="9"/>
      <c r="G200" s="9"/>
      <c r="H200" s="100">
        <f>SUMIF(E200:G200,"&gt;0")</f>
        <v>0</v>
      </c>
      <c r="I200" s="21">
        <f>COUNTIF(E200:G200,"a")</f>
        <v>0</v>
      </c>
      <c r="J200" s="100"/>
      <c r="K200" s="129"/>
      <c r="L200" s="129"/>
      <c r="M200" s="129"/>
      <c r="N200" s="10"/>
      <c r="O200" s="11"/>
      <c r="P200" s="12"/>
      <c r="Q200" s="236" t="s">
        <v>117</v>
      </c>
      <c r="R200" s="233"/>
      <c r="S200" s="214"/>
      <c r="T200" s="214"/>
      <c r="U200" s="214"/>
      <c r="V200" s="214"/>
      <c r="W200" s="214"/>
      <c r="X200" s="214"/>
      <c r="Y200" s="214"/>
      <c r="Z200" s="214"/>
      <c r="AA200" s="214"/>
      <c r="AB200" s="214"/>
      <c r="AC200" s="214"/>
      <c r="AD200" s="214"/>
      <c r="AE200" s="214"/>
      <c r="AF200" s="214"/>
      <c r="AG200" s="214"/>
      <c r="AH200" s="214"/>
      <c r="AI200" s="214"/>
      <c r="AJ200" s="214"/>
      <c r="AK200" s="214"/>
      <c r="AL200" s="214"/>
      <c r="AM200" s="214"/>
      <c r="AN200" s="214"/>
      <c r="AO200" s="214"/>
      <c r="AP200" s="214"/>
      <c r="AQ200" s="214"/>
      <c r="AR200" s="214"/>
      <c r="AS200" s="214"/>
      <c r="AT200" s="214"/>
      <c r="AU200" s="214"/>
      <c r="AV200" s="214"/>
      <c r="AW200" s="214"/>
      <c r="AX200" s="214"/>
      <c r="AY200" s="214"/>
      <c r="AZ200" s="214"/>
      <c r="BA200" s="214"/>
      <c r="BB200" s="214"/>
      <c r="BC200" s="214"/>
      <c r="BD200" s="214"/>
      <c r="BE200" s="214"/>
      <c r="BF200" s="214"/>
      <c r="BG200" s="214"/>
      <c r="BH200" s="214"/>
      <c r="BI200" s="214"/>
      <c r="BJ200" s="214"/>
      <c r="BK200" s="214"/>
      <c r="BL200" s="214"/>
      <c r="BM200" s="214"/>
      <c r="BN200" s="214"/>
      <c r="BO200" s="214"/>
      <c r="BP200" s="214"/>
      <c r="BQ200" s="214"/>
      <c r="BR200" s="214"/>
      <c r="BS200" s="214"/>
      <c r="BT200" s="214"/>
      <c r="BU200" s="214"/>
      <c r="BV200" s="214"/>
      <c r="BW200" s="214"/>
      <c r="BX200" s="214"/>
      <c r="BY200" s="214"/>
      <c r="BZ200" s="214"/>
      <c r="CA200" s="214"/>
      <c r="CB200" s="214"/>
      <c r="CC200" s="214"/>
      <c r="CD200" s="214"/>
      <c r="CE200" s="214"/>
      <c r="CF200" s="214"/>
      <c r="CG200" s="214"/>
      <c r="CH200" s="214"/>
      <c r="CI200" s="214"/>
      <c r="CJ200" s="214"/>
      <c r="CK200" s="214"/>
      <c r="CL200" s="214"/>
      <c r="CM200" s="214"/>
      <c r="CN200" s="214"/>
      <c r="CO200" s="214"/>
      <c r="CP200" s="214"/>
      <c r="CQ200" s="214"/>
      <c r="CR200" s="214"/>
      <c r="CS200" s="214"/>
      <c r="CT200" s="214"/>
      <c r="CU200" s="214"/>
      <c r="CV200" s="214"/>
      <c r="CW200" s="214"/>
      <c r="CX200" s="214"/>
      <c r="CY200" s="214"/>
      <c r="CZ200" s="214"/>
      <c r="DA200" s="214"/>
      <c r="DB200" s="214"/>
      <c r="DC200" s="214"/>
      <c r="DD200" s="214"/>
      <c r="DE200" s="214"/>
      <c r="DF200" s="214"/>
      <c r="DG200" s="214"/>
      <c r="DH200" s="214"/>
      <c r="DI200" s="214"/>
      <c r="DJ200" s="214"/>
      <c r="DK200" s="214"/>
      <c r="DL200" s="214"/>
      <c r="DM200" s="214"/>
      <c r="DN200" s="214"/>
      <c r="DO200" s="214"/>
      <c r="DP200" s="214"/>
      <c r="DQ200" s="214"/>
      <c r="DR200" s="214"/>
      <c r="DS200" s="214"/>
      <c r="DT200" s="214"/>
      <c r="DU200" s="214"/>
      <c r="DV200" s="214"/>
      <c r="DW200" s="214"/>
      <c r="DX200" s="214"/>
      <c r="DY200" s="214"/>
      <c r="DZ200" s="214"/>
      <c r="EA200" s="214"/>
      <c r="EB200" s="214"/>
      <c r="EC200" s="214"/>
      <c r="ED200" s="214"/>
      <c r="EE200" s="214"/>
      <c r="EF200" s="214"/>
      <c r="EG200" s="214"/>
      <c r="EH200" s="214"/>
      <c r="EI200" s="214"/>
      <c r="EJ200" s="214"/>
      <c r="EK200" s="214"/>
      <c r="EL200" s="214"/>
      <c r="EM200" s="214"/>
      <c r="EN200" s="214"/>
      <c r="EO200" s="214"/>
      <c r="EP200" s="214"/>
      <c r="EQ200" s="214"/>
      <c r="ER200" s="214"/>
      <c r="ES200" s="214"/>
      <c r="ET200" s="214"/>
      <c r="EU200" s="214"/>
      <c r="EV200" s="214"/>
      <c r="EW200" s="214"/>
      <c r="EX200" s="214"/>
      <c r="EY200" s="214"/>
      <c r="EZ200" s="214"/>
      <c r="FA200" s="214"/>
      <c r="FB200" s="214"/>
      <c r="FC200" s="214"/>
      <c r="FD200" s="214"/>
      <c r="FE200" s="214"/>
      <c r="FF200" s="214"/>
      <c r="FG200" s="214"/>
      <c r="FH200" s="214"/>
      <c r="FI200" s="214"/>
      <c r="FJ200" s="214"/>
      <c r="FK200" s="214"/>
      <c r="FL200" s="214"/>
      <c r="FM200" s="214"/>
      <c r="FN200" s="214"/>
      <c r="FO200" s="214"/>
      <c r="FP200" s="214"/>
      <c r="FQ200" s="214"/>
      <c r="FR200" s="214"/>
      <c r="FS200" s="214"/>
      <c r="FT200" s="214"/>
      <c r="FU200" s="214"/>
      <c r="FV200" s="214"/>
      <c r="FW200" s="214"/>
      <c r="FX200" s="214"/>
      <c r="FY200" s="214"/>
      <c r="FZ200" s="214"/>
      <c r="GA200" s="214"/>
      <c r="GB200" s="214"/>
      <c r="GC200" s="214"/>
      <c r="GD200" s="214"/>
      <c r="GE200" s="214"/>
      <c r="GF200" s="214"/>
      <c r="GG200" s="214"/>
      <c r="GH200" s="214"/>
      <c r="GI200" s="214"/>
      <c r="GJ200" s="214"/>
      <c r="GK200" s="214"/>
      <c r="GL200" s="214"/>
      <c r="GM200" s="214"/>
      <c r="GN200" s="214"/>
      <c r="GO200" s="214"/>
      <c r="GP200" s="214"/>
      <c r="GQ200" s="214"/>
      <c r="GR200" s="214"/>
      <c r="GS200" s="214"/>
      <c r="GT200" s="214"/>
      <c r="GU200" s="214"/>
      <c r="GV200" s="214"/>
      <c r="GW200" s="214"/>
      <c r="GX200" s="214"/>
      <c r="GY200" s="214"/>
      <c r="GZ200" s="214"/>
      <c r="HA200" s="214"/>
      <c r="HB200" s="214"/>
      <c r="HC200" s="214"/>
      <c r="HD200" s="214"/>
      <c r="HE200" s="214"/>
      <c r="HF200" s="214"/>
      <c r="HG200" s="214"/>
      <c r="HH200" s="214"/>
      <c r="HI200" s="214"/>
      <c r="HJ200" s="214"/>
      <c r="HK200" s="214"/>
      <c r="HL200" s="214"/>
      <c r="HM200" s="214"/>
      <c r="HN200" s="214"/>
      <c r="HO200" s="214"/>
      <c r="HP200" s="214"/>
      <c r="HQ200" s="214"/>
      <c r="HR200" s="214"/>
      <c r="HS200" s="214"/>
      <c r="HT200" s="214"/>
      <c r="HU200" s="214"/>
      <c r="HV200" s="214"/>
      <c r="HW200" s="214"/>
      <c r="HX200" s="214"/>
      <c r="HY200" s="214"/>
      <c r="HZ200" s="214"/>
      <c r="IA200" s="214"/>
      <c r="IB200" s="214"/>
      <c r="IC200" s="214"/>
      <c r="ID200" s="214"/>
      <c r="IE200" s="214"/>
      <c r="IF200" s="214"/>
      <c r="IG200" s="214"/>
      <c r="IH200" s="214"/>
      <c r="II200" s="214"/>
      <c r="IJ200" s="214"/>
      <c r="IK200" s="214"/>
      <c r="IL200" s="214"/>
      <c r="IM200" s="214"/>
      <c r="IN200" s="214"/>
      <c r="IO200" s="214"/>
      <c r="IP200" s="214"/>
      <c r="IQ200" s="214"/>
      <c r="IR200" s="214"/>
      <c r="IS200" s="214"/>
      <c r="IT200" s="214"/>
      <c r="IU200" s="214"/>
      <c r="IV200" s="214"/>
      <c r="IW200" s="214"/>
      <c r="IX200" s="214"/>
      <c r="IY200" s="214"/>
      <c r="IZ200" s="214"/>
      <c r="JA200" s="214"/>
      <c r="JB200" s="214"/>
      <c r="JC200" s="214"/>
      <c r="JD200" s="214"/>
      <c r="JE200" s="214"/>
      <c r="JF200" s="214"/>
      <c r="JG200" s="214"/>
      <c r="JH200" s="214"/>
      <c r="JI200" s="214"/>
      <c r="JJ200" s="214"/>
      <c r="JK200" s="214"/>
      <c r="JL200" s="214"/>
      <c r="JM200" s="214"/>
      <c r="JN200" s="214"/>
      <c r="JO200" s="214"/>
      <c r="JP200" s="214"/>
      <c r="JQ200" s="214"/>
      <c r="JR200" s="214"/>
      <c r="JS200" s="214"/>
      <c r="JT200" s="214"/>
      <c r="JU200" s="214"/>
      <c r="JV200" s="214"/>
      <c r="JW200" s="214"/>
      <c r="JX200" s="214"/>
      <c r="JY200" s="214"/>
      <c r="JZ200" s="214"/>
      <c r="KA200" s="214"/>
      <c r="KB200" s="214"/>
      <c r="KC200" s="214"/>
      <c r="KD200" s="214"/>
      <c r="KE200" s="214"/>
      <c r="KF200" s="214"/>
      <c r="KG200" s="214"/>
      <c r="KH200" s="214"/>
      <c r="KI200" s="214"/>
      <c r="KJ200" s="214"/>
      <c r="KK200" s="214"/>
      <c r="KL200" s="214"/>
      <c r="KM200" s="214"/>
      <c r="KN200" s="214"/>
      <c r="KO200" s="214"/>
      <c r="KP200" s="214"/>
      <c r="KQ200" s="214"/>
      <c r="KR200" s="214"/>
      <c r="KS200" s="214"/>
      <c r="KT200" s="214"/>
      <c r="KU200" s="214"/>
      <c r="KV200" s="214"/>
      <c r="KW200" s="214"/>
      <c r="KX200" s="214"/>
      <c r="KY200" s="214"/>
      <c r="KZ200" s="214"/>
      <c r="LA200" s="214"/>
      <c r="LB200" s="214"/>
      <c r="LC200" s="214"/>
      <c r="LD200" s="214"/>
      <c r="LE200" s="214"/>
      <c r="LF200" s="214"/>
      <c r="LG200" s="214"/>
      <c r="LH200" s="214"/>
      <c r="LI200" s="214"/>
      <c r="LJ200" s="214"/>
      <c r="LK200" s="214"/>
      <c r="LL200" s="214"/>
      <c r="LM200" s="214"/>
      <c r="LN200" s="214"/>
      <c r="LO200" s="214"/>
      <c r="LP200" s="214"/>
      <c r="LQ200" s="214"/>
      <c r="LR200" s="214"/>
      <c r="LS200" s="214"/>
      <c r="LT200" s="214"/>
      <c r="LU200" s="214"/>
      <c r="LV200" s="214"/>
      <c r="LW200" s="214"/>
      <c r="LX200" s="214"/>
      <c r="LY200" s="214"/>
      <c r="LZ200" s="214"/>
      <c r="MA200" s="214"/>
      <c r="MB200" s="214"/>
      <c r="MC200" s="214"/>
      <c r="MD200" s="214"/>
      <c r="ME200" s="214"/>
      <c r="MF200" s="214"/>
      <c r="MG200" s="214"/>
      <c r="MH200" s="214"/>
      <c r="MI200" s="214"/>
      <c r="MJ200" s="214"/>
      <c r="MK200" s="214"/>
      <c r="ML200" s="214"/>
      <c r="MM200" s="214"/>
      <c r="MN200" s="214"/>
      <c r="MO200" s="214"/>
      <c r="MP200" s="214"/>
      <c r="MQ200" s="214"/>
      <c r="MR200" s="214"/>
      <c r="MS200" s="214"/>
      <c r="MT200" s="214"/>
      <c r="MU200" s="214"/>
      <c r="MV200" s="214"/>
      <c r="MW200" s="214"/>
      <c r="MX200" s="214"/>
      <c r="MY200" s="214"/>
      <c r="MZ200" s="214"/>
      <c r="NA200" s="214"/>
      <c r="NB200" s="214"/>
      <c r="NC200" s="214"/>
      <c r="ND200" s="214"/>
      <c r="NE200" s="214"/>
      <c r="NF200" s="214"/>
      <c r="NG200" s="214"/>
      <c r="NH200" s="214"/>
      <c r="NI200" s="214"/>
      <c r="NJ200" s="214"/>
      <c r="NK200" s="214"/>
      <c r="NL200" s="214"/>
      <c r="NM200" s="214"/>
      <c r="NN200" s="214"/>
      <c r="NO200" s="214"/>
      <c r="NP200" s="214"/>
      <c r="NQ200" s="214"/>
      <c r="NR200" s="214"/>
      <c r="NS200" s="214"/>
      <c r="NT200" s="214"/>
      <c r="NU200" s="214"/>
      <c r="NV200" s="214"/>
      <c r="NW200" s="214"/>
      <c r="NX200" s="214"/>
      <c r="NY200" s="214"/>
      <c r="NZ200" s="214"/>
      <c r="OA200" s="214"/>
      <c r="OB200" s="214"/>
      <c r="OC200" s="214"/>
      <c r="OD200" s="214"/>
      <c r="OE200" s="214"/>
      <c r="OF200" s="214"/>
      <c r="OG200" s="214"/>
      <c r="OH200" s="214"/>
      <c r="OI200" s="214"/>
      <c r="OJ200" s="214"/>
      <c r="OK200" s="214"/>
      <c r="OL200" s="214"/>
      <c r="OM200" s="214"/>
      <c r="ON200" s="214"/>
      <c r="OO200" s="214"/>
      <c r="OP200" s="214"/>
      <c r="OQ200" s="214"/>
      <c r="OR200" s="214"/>
      <c r="OS200" s="214"/>
      <c r="OT200" s="214"/>
      <c r="OU200" s="214"/>
      <c r="OV200" s="214"/>
      <c r="OW200" s="214"/>
      <c r="OX200" s="214"/>
      <c r="OY200" s="214"/>
      <c r="OZ200" s="214"/>
      <c r="PA200" s="214"/>
      <c r="PB200" s="214"/>
      <c r="PC200" s="214"/>
      <c r="PD200" s="214"/>
      <c r="PE200" s="214"/>
      <c r="PF200" s="214"/>
      <c r="PG200" s="214"/>
      <c r="PH200" s="214"/>
      <c r="PI200" s="214"/>
      <c r="PJ200" s="214"/>
      <c r="PK200" s="214"/>
      <c r="PL200" s="214"/>
      <c r="PM200" s="214"/>
      <c r="PN200" s="214"/>
      <c r="PO200" s="214"/>
      <c r="PP200" s="214"/>
      <c r="PQ200" s="214"/>
      <c r="PR200" s="214"/>
      <c r="PS200" s="214"/>
      <c r="PT200" s="214"/>
      <c r="PU200" s="214"/>
      <c r="PV200" s="214"/>
      <c r="PW200" s="214"/>
      <c r="PX200" s="214"/>
      <c r="PY200" s="214"/>
      <c r="PZ200" s="214"/>
      <c r="QA200" s="214"/>
      <c r="QB200" s="214"/>
      <c r="QC200" s="214"/>
      <c r="QD200" s="214"/>
      <c r="QE200" s="214"/>
      <c r="QF200" s="214"/>
      <c r="QG200" s="214"/>
      <c r="QH200" s="214"/>
      <c r="QI200" s="214"/>
      <c r="QJ200" s="214"/>
      <c r="QK200" s="214"/>
      <c r="QL200" s="214"/>
      <c r="QM200" s="214"/>
      <c r="QN200" s="214"/>
      <c r="QO200" s="214"/>
      <c r="QP200" s="214"/>
      <c r="QQ200" s="214"/>
      <c r="QR200" s="214"/>
      <c r="QS200" s="214"/>
      <c r="QT200" s="214"/>
      <c r="QU200" s="214"/>
      <c r="QV200" s="214"/>
      <c r="QW200" s="214"/>
      <c r="QX200" s="214"/>
      <c r="QY200" s="214"/>
      <c r="QZ200" s="214"/>
      <c r="RA200" s="214"/>
      <c r="RB200" s="214"/>
      <c r="RC200" s="214"/>
      <c r="RD200" s="214"/>
      <c r="RE200" s="214"/>
      <c r="RF200" s="214"/>
      <c r="RG200" s="214"/>
      <c r="RH200" s="214"/>
      <c r="RI200" s="214"/>
      <c r="RJ200" s="214"/>
      <c r="RK200" s="214"/>
      <c r="RL200" s="214"/>
      <c r="RM200" s="214"/>
      <c r="RN200" s="214"/>
      <c r="RO200" s="214"/>
      <c r="RP200" s="214"/>
      <c r="RQ200" s="214"/>
      <c r="RR200" s="214"/>
      <c r="RS200" s="214"/>
      <c r="RT200" s="214"/>
      <c r="RU200" s="214"/>
      <c r="RV200" s="214"/>
      <c r="RW200" s="214"/>
      <c r="RX200" s="214"/>
      <c r="RY200" s="214"/>
      <c r="RZ200" s="214"/>
      <c r="SA200" s="214"/>
      <c r="SB200" s="214"/>
      <c r="SC200" s="214"/>
      <c r="SD200" s="214"/>
      <c r="SE200" s="214"/>
      <c r="SF200" s="214"/>
      <c r="SG200" s="214"/>
      <c r="SH200" s="214"/>
      <c r="SI200" s="214"/>
      <c r="SJ200" s="214"/>
      <c r="SK200" s="214"/>
      <c r="SL200" s="214"/>
      <c r="SM200" s="214"/>
      <c r="SN200" s="214"/>
      <c r="SO200" s="214"/>
      <c r="SP200" s="214"/>
      <c r="SQ200" s="214"/>
      <c r="SR200" s="214"/>
      <c r="SS200" s="214"/>
      <c r="ST200" s="214"/>
      <c r="SU200" s="214"/>
      <c r="SV200" s="214"/>
      <c r="SW200" s="214"/>
      <c r="SX200" s="214"/>
      <c r="SY200" s="214"/>
      <c r="SZ200" s="214"/>
      <c r="TA200" s="214"/>
      <c r="TB200" s="214"/>
      <c r="TC200" s="214"/>
      <c r="TD200" s="214"/>
      <c r="TE200" s="214"/>
      <c r="TF200" s="214"/>
      <c r="TG200" s="214"/>
      <c r="TH200" s="214"/>
    </row>
    <row r="201" spans="1:528" s="72" customFormat="1" ht="15" customHeight="1" x14ac:dyDescent="0.2">
      <c r="A201" s="214"/>
      <c r="B201" s="213"/>
      <c r="C201" s="368"/>
      <c r="D201" s="37"/>
      <c r="E201" s="30"/>
      <c r="F201" s="30"/>
      <c r="G201" s="30"/>
      <c r="H201" s="104"/>
      <c r="I201" s="136"/>
      <c r="J201" s="104"/>
      <c r="K201" s="123"/>
      <c r="L201" s="123"/>
      <c r="M201" s="123"/>
      <c r="N201" s="14"/>
      <c r="O201" s="15"/>
      <c r="P201" s="16"/>
      <c r="Q201" s="255" t="s">
        <v>121</v>
      </c>
      <c r="R201" s="233"/>
      <c r="S201" s="214"/>
      <c r="T201" s="214"/>
      <c r="U201" s="214"/>
      <c r="V201" s="214"/>
      <c r="W201" s="214"/>
      <c r="X201" s="214"/>
      <c r="Y201" s="214"/>
      <c r="Z201" s="214"/>
      <c r="AA201" s="214"/>
      <c r="AB201" s="214"/>
      <c r="AC201" s="214"/>
      <c r="AD201" s="214"/>
      <c r="AE201" s="214"/>
      <c r="AF201" s="214"/>
      <c r="AG201" s="214"/>
      <c r="AH201" s="214"/>
      <c r="AI201" s="214"/>
      <c r="AJ201" s="214"/>
      <c r="AK201" s="214"/>
      <c r="AL201" s="214"/>
      <c r="AM201" s="214"/>
      <c r="AN201" s="214"/>
      <c r="AO201" s="214"/>
      <c r="AP201" s="214"/>
      <c r="AQ201" s="214"/>
      <c r="AR201" s="214"/>
      <c r="AS201" s="214"/>
      <c r="AT201" s="214"/>
      <c r="AU201" s="214"/>
      <c r="AV201" s="214"/>
      <c r="AW201" s="214"/>
      <c r="AX201" s="214"/>
      <c r="AY201" s="214"/>
      <c r="AZ201" s="214"/>
      <c r="BA201" s="214"/>
      <c r="BB201" s="214"/>
      <c r="BC201" s="214"/>
      <c r="BD201" s="214"/>
      <c r="BE201" s="214"/>
      <c r="BF201" s="214"/>
      <c r="BG201" s="214"/>
      <c r="BH201" s="214"/>
      <c r="BI201" s="214"/>
      <c r="BJ201" s="214"/>
      <c r="BK201" s="214"/>
      <c r="BL201" s="214"/>
      <c r="BM201" s="214"/>
      <c r="BN201" s="214"/>
      <c r="BO201" s="214"/>
      <c r="BP201" s="214"/>
      <c r="BQ201" s="214"/>
      <c r="BR201" s="214"/>
      <c r="BS201" s="214"/>
      <c r="BT201" s="214"/>
      <c r="BU201" s="214"/>
      <c r="BV201" s="214"/>
      <c r="BW201" s="214"/>
      <c r="BX201" s="214"/>
      <c r="BY201" s="214"/>
      <c r="BZ201" s="214"/>
      <c r="CA201" s="214"/>
      <c r="CB201" s="214"/>
      <c r="CC201" s="214"/>
      <c r="CD201" s="214"/>
      <c r="CE201" s="214"/>
      <c r="CF201" s="214"/>
      <c r="CG201" s="214"/>
      <c r="CH201" s="214"/>
      <c r="CI201" s="214"/>
      <c r="CJ201" s="214"/>
      <c r="CK201" s="214"/>
      <c r="CL201" s="214"/>
      <c r="CM201" s="214"/>
      <c r="CN201" s="214"/>
      <c r="CO201" s="214"/>
      <c r="CP201" s="214"/>
      <c r="CQ201" s="214"/>
      <c r="CR201" s="214"/>
      <c r="CS201" s="214"/>
      <c r="CT201" s="214"/>
      <c r="CU201" s="214"/>
      <c r="CV201" s="214"/>
      <c r="CW201" s="214"/>
      <c r="CX201" s="214"/>
      <c r="CY201" s="214"/>
      <c r="CZ201" s="214"/>
      <c r="DA201" s="214"/>
      <c r="DB201" s="214"/>
      <c r="DC201" s="214"/>
      <c r="DD201" s="214"/>
      <c r="DE201" s="214"/>
      <c r="DF201" s="214"/>
      <c r="DG201" s="214"/>
      <c r="DH201" s="214"/>
      <c r="DI201" s="214"/>
      <c r="DJ201" s="214"/>
      <c r="DK201" s="214"/>
      <c r="DL201" s="214"/>
      <c r="DM201" s="214"/>
      <c r="DN201" s="214"/>
      <c r="DO201" s="214"/>
      <c r="DP201" s="214"/>
      <c r="DQ201" s="214"/>
      <c r="DR201" s="214"/>
      <c r="DS201" s="214"/>
      <c r="DT201" s="214"/>
      <c r="DU201" s="214"/>
      <c r="DV201" s="214"/>
      <c r="DW201" s="214"/>
      <c r="DX201" s="214"/>
      <c r="DY201" s="214"/>
      <c r="DZ201" s="214"/>
      <c r="EA201" s="214"/>
      <c r="EB201" s="214"/>
      <c r="EC201" s="214"/>
      <c r="ED201" s="214"/>
      <c r="EE201" s="214"/>
      <c r="EF201" s="214"/>
      <c r="EG201" s="214"/>
      <c r="EH201" s="214"/>
      <c r="EI201" s="214"/>
      <c r="EJ201" s="214"/>
      <c r="EK201" s="214"/>
      <c r="EL201" s="214"/>
      <c r="EM201" s="214"/>
      <c r="EN201" s="214"/>
      <c r="EO201" s="214"/>
      <c r="EP201" s="214"/>
      <c r="EQ201" s="214"/>
      <c r="ER201" s="214"/>
      <c r="ES201" s="214"/>
      <c r="ET201" s="214"/>
      <c r="EU201" s="214"/>
      <c r="EV201" s="214"/>
      <c r="EW201" s="214"/>
      <c r="EX201" s="214"/>
      <c r="EY201" s="214"/>
      <c r="EZ201" s="214"/>
      <c r="FA201" s="214"/>
      <c r="FB201" s="214"/>
      <c r="FC201" s="214"/>
      <c r="FD201" s="214"/>
      <c r="FE201" s="214"/>
      <c r="FF201" s="214"/>
      <c r="FG201" s="214"/>
      <c r="FH201" s="214"/>
      <c r="FI201" s="214"/>
      <c r="FJ201" s="214"/>
      <c r="FK201" s="214"/>
      <c r="FL201" s="214"/>
      <c r="FM201" s="214"/>
      <c r="FN201" s="214"/>
      <c r="FO201" s="214"/>
      <c r="FP201" s="214"/>
      <c r="FQ201" s="214"/>
      <c r="FR201" s="214"/>
      <c r="FS201" s="214"/>
      <c r="FT201" s="214"/>
      <c r="FU201" s="214"/>
      <c r="FV201" s="214"/>
      <c r="FW201" s="214"/>
      <c r="FX201" s="214"/>
      <c r="FY201" s="214"/>
      <c r="FZ201" s="214"/>
      <c r="GA201" s="214"/>
      <c r="GB201" s="214"/>
      <c r="GC201" s="214"/>
      <c r="GD201" s="214"/>
      <c r="GE201" s="214"/>
      <c r="GF201" s="214"/>
      <c r="GG201" s="214"/>
      <c r="GH201" s="214"/>
      <c r="GI201" s="214"/>
      <c r="GJ201" s="214"/>
      <c r="GK201" s="214"/>
      <c r="GL201" s="214"/>
      <c r="GM201" s="214"/>
      <c r="GN201" s="214"/>
      <c r="GO201" s="214"/>
      <c r="GP201" s="214"/>
      <c r="GQ201" s="214"/>
      <c r="GR201" s="214"/>
      <c r="GS201" s="214"/>
      <c r="GT201" s="214"/>
      <c r="GU201" s="214"/>
      <c r="GV201" s="214"/>
      <c r="GW201" s="214"/>
      <c r="GX201" s="214"/>
      <c r="GY201" s="214"/>
      <c r="GZ201" s="214"/>
      <c r="HA201" s="214"/>
      <c r="HB201" s="214"/>
      <c r="HC201" s="214"/>
      <c r="HD201" s="214"/>
      <c r="HE201" s="214"/>
      <c r="HF201" s="214"/>
      <c r="HG201" s="214"/>
      <c r="HH201" s="214"/>
      <c r="HI201" s="214"/>
      <c r="HJ201" s="214"/>
      <c r="HK201" s="214"/>
      <c r="HL201" s="214"/>
      <c r="HM201" s="214"/>
      <c r="HN201" s="214"/>
      <c r="HO201" s="214"/>
      <c r="HP201" s="214"/>
      <c r="HQ201" s="214"/>
      <c r="HR201" s="214"/>
      <c r="HS201" s="214"/>
      <c r="HT201" s="214"/>
      <c r="HU201" s="214"/>
      <c r="HV201" s="214"/>
      <c r="HW201" s="214"/>
      <c r="HX201" s="214"/>
      <c r="HY201" s="214"/>
      <c r="HZ201" s="214"/>
      <c r="IA201" s="214"/>
      <c r="IB201" s="214"/>
      <c r="IC201" s="214"/>
      <c r="ID201" s="214"/>
      <c r="IE201" s="214"/>
      <c r="IF201" s="214"/>
      <c r="IG201" s="214"/>
      <c r="IH201" s="214"/>
      <c r="II201" s="214"/>
      <c r="IJ201" s="214"/>
      <c r="IK201" s="214"/>
      <c r="IL201" s="214"/>
      <c r="IM201" s="214"/>
      <c r="IN201" s="214"/>
      <c r="IO201" s="214"/>
      <c r="IP201" s="214"/>
      <c r="IQ201" s="214"/>
      <c r="IR201" s="214"/>
      <c r="IS201" s="214"/>
      <c r="IT201" s="214"/>
      <c r="IU201" s="214"/>
      <c r="IV201" s="214"/>
      <c r="IW201" s="214"/>
      <c r="IX201" s="214"/>
      <c r="IY201" s="214"/>
      <c r="IZ201" s="214"/>
      <c r="JA201" s="214"/>
      <c r="JB201" s="214"/>
      <c r="JC201" s="214"/>
      <c r="JD201" s="214"/>
      <c r="JE201" s="214"/>
      <c r="JF201" s="214"/>
      <c r="JG201" s="214"/>
      <c r="JH201" s="214"/>
      <c r="JI201" s="214"/>
      <c r="JJ201" s="214"/>
      <c r="JK201" s="214"/>
      <c r="JL201" s="214"/>
      <c r="JM201" s="214"/>
      <c r="JN201" s="214"/>
      <c r="JO201" s="214"/>
      <c r="JP201" s="214"/>
      <c r="JQ201" s="214"/>
      <c r="JR201" s="214"/>
      <c r="JS201" s="214"/>
      <c r="JT201" s="214"/>
      <c r="JU201" s="214"/>
      <c r="JV201" s="214"/>
      <c r="JW201" s="214"/>
      <c r="JX201" s="214"/>
      <c r="JY201" s="214"/>
      <c r="JZ201" s="214"/>
      <c r="KA201" s="214"/>
      <c r="KB201" s="214"/>
      <c r="KC201" s="214"/>
      <c r="KD201" s="214"/>
      <c r="KE201" s="214"/>
      <c r="KF201" s="214"/>
      <c r="KG201" s="214"/>
      <c r="KH201" s="214"/>
      <c r="KI201" s="214"/>
      <c r="KJ201" s="214"/>
      <c r="KK201" s="214"/>
      <c r="KL201" s="214"/>
      <c r="KM201" s="214"/>
      <c r="KN201" s="214"/>
      <c r="KO201" s="214"/>
      <c r="KP201" s="214"/>
      <c r="KQ201" s="214"/>
      <c r="KR201" s="214"/>
      <c r="KS201" s="214"/>
      <c r="KT201" s="214"/>
      <c r="KU201" s="214"/>
      <c r="KV201" s="214"/>
      <c r="KW201" s="214"/>
      <c r="KX201" s="214"/>
      <c r="KY201" s="214"/>
      <c r="KZ201" s="214"/>
      <c r="LA201" s="214"/>
      <c r="LB201" s="214"/>
      <c r="LC201" s="214"/>
      <c r="LD201" s="214"/>
      <c r="LE201" s="214"/>
      <c r="LF201" s="214"/>
      <c r="LG201" s="214"/>
      <c r="LH201" s="214"/>
      <c r="LI201" s="214"/>
      <c r="LJ201" s="214"/>
      <c r="LK201" s="214"/>
      <c r="LL201" s="214"/>
      <c r="LM201" s="214"/>
      <c r="LN201" s="214"/>
      <c r="LO201" s="214"/>
      <c r="LP201" s="214"/>
      <c r="LQ201" s="214"/>
      <c r="LR201" s="214"/>
      <c r="LS201" s="214"/>
      <c r="LT201" s="214"/>
      <c r="LU201" s="214"/>
      <c r="LV201" s="214"/>
      <c r="LW201" s="214"/>
      <c r="LX201" s="214"/>
      <c r="LY201" s="214"/>
      <c r="LZ201" s="214"/>
      <c r="MA201" s="214"/>
      <c r="MB201" s="214"/>
      <c r="MC201" s="214"/>
      <c r="MD201" s="214"/>
      <c r="ME201" s="214"/>
      <c r="MF201" s="214"/>
      <c r="MG201" s="214"/>
      <c r="MH201" s="214"/>
      <c r="MI201" s="214"/>
      <c r="MJ201" s="214"/>
      <c r="MK201" s="214"/>
      <c r="ML201" s="214"/>
      <c r="MM201" s="214"/>
      <c r="MN201" s="214"/>
      <c r="MO201" s="214"/>
      <c r="MP201" s="214"/>
      <c r="MQ201" s="214"/>
      <c r="MR201" s="214"/>
      <c r="MS201" s="214"/>
      <c r="MT201" s="214"/>
      <c r="MU201" s="214"/>
      <c r="MV201" s="214"/>
      <c r="MW201" s="214"/>
      <c r="MX201" s="214"/>
      <c r="MY201" s="214"/>
      <c r="MZ201" s="214"/>
      <c r="NA201" s="214"/>
      <c r="NB201" s="214"/>
      <c r="NC201" s="214"/>
      <c r="ND201" s="214"/>
      <c r="NE201" s="214"/>
      <c r="NF201" s="214"/>
      <c r="NG201" s="214"/>
      <c r="NH201" s="214"/>
      <c r="NI201" s="214"/>
      <c r="NJ201" s="214"/>
      <c r="NK201" s="214"/>
      <c r="NL201" s="214"/>
      <c r="NM201" s="214"/>
      <c r="NN201" s="214"/>
      <c r="NO201" s="214"/>
      <c r="NP201" s="214"/>
      <c r="NQ201" s="214"/>
      <c r="NR201" s="214"/>
      <c r="NS201" s="214"/>
      <c r="NT201" s="214"/>
      <c r="NU201" s="214"/>
      <c r="NV201" s="214"/>
      <c r="NW201" s="214"/>
      <c r="NX201" s="214"/>
      <c r="NY201" s="214"/>
      <c r="NZ201" s="214"/>
      <c r="OA201" s="214"/>
      <c r="OB201" s="214"/>
      <c r="OC201" s="214"/>
      <c r="OD201" s="214"/>
      <c r="OE201" s="214"/>
      <c r="OF201" s="214"/>
      <c r="OG201" s="214"/>
      <c r="OH201" s="214"/>
      <c r="OI201" s="214"/>
      <c r="OJ201" s="214"/>
      <c r="OK201" s="214"/>
      <c r="OL201" s="214"/>
      <c r="OM201" s="214"/>
      <c r="ON201" s="214"/>
      <c r="OO201" s="214"/>
      <c r="OP201" s="214"/>
      <c r="OQ201" s="214"/>
      <c r="OR201" s="214"/>
      <c r="OS201" s="214"/>
      <c r="OT201" s="214"/>
      <c r="OU201" s="214"/>
      <c r="OV201" s="214"/>
      <c r="OW201" s="214"/>
      <c r="OX201" s="214"/>
      <c r="OY201" s="214"/>
      <c r="OZ201" s="214"/>
      <c r="PA201" s="214"/>
      <c r="PB201" s="214"/>
      <c r="PC201" s="214"/>
      <c r="PD201" s="214"/>
      <c r="PE201" s="214"/>
      <c r="PF201" s="214"/>
      <c r="PG201" s="214"/>
      <c r="PH201" s="214"/>
      <c r="PI201" s="214"/>
      <c r="PJ201" s="214"/>
      <c r="PK201" s="214"/>
      <c r="PL201" s="214"/>
      <c r="PM201" s="214"/>
      <c r="PN201" s="214"/>
      <c r="PO201" s="214"/>
      <c r="PP201" s="214"/>
      <c r="PQ201" s="214"/>
      <c r="PR201" s="214"/>
      <c r="PS201" s="214"/>
      <c r="PT201" s="214"/>
      <c r="PU201" s="214"/>
      <c r="PV201" s="214"/>
      <c r="PW201" s="214"/>
      <c r="PX201" s="214"/>
      <c r="PY201" s="214"/>
      <c r="PZ201" s="214"/>
      <c r="QA201" s="214"/>
      <c r="QB201" s="214"/>
      <c r="QC201" s="214"/>
      <c r="QD201" s="214"/>
      <c r="QE201" s="214"/>
      <c r="QF201" s="214"/>
      <c r="QG201" s="214"/>
      <c r="QH201" s="214"/>
      <c r="QI201" s="214"/>
      <c r="QJ201" s="214"/>
      <c r="QK201" s="214"/>
      <c r="QL201" s="214"/>
      <c r="QM201" s="214"/>
      <c r="QN201" s="214"/>
      <c r="QO201" s="214"/>
      <c r="QP201" s="214"/>
      <c r="QQ201" s="214"/>
      <c r="QR201" s="214"/>
      <c r="QS201" s="214"/>
      <c r="QT201" s="214"/>
      <c r="QU201" s="214"/>
      <c r="QV201" s="214"/>
      <c r="QW201" s="214"/>
      <c r="QX201" s="214"/>
      <c r="QY201" s="214"/>
      <c r="QZ201" s="214"/>
      <c r="RA201" s="214"/>
      <c r="RB201" s="214"/>
      <c r="RC201" s="214"/>
      <c r="RD201" s="214"/>
      <c r="RE201" s="214"/>
      <c r="RF201" s="214"/>
      <c r="RG201" s="214"/>
      <c r="RH201" s="214"/>
      <c r="RI201" s="214"/>
      <c r="RJ201" s="214"/>
      <c r="RK201" s="214"/>
      <c r="RL201" s="214"/>
      <c r="RM201" s="214"/>
      <c r="RN201" s="214"/>
      <c r="RO201" s="214"/>
      <c r="RP201" s="214"/>
      <c r="RQ201" s="214"/>
      <c r="RR201" s="214"/>
      <c r="RS201" s="214"/>
      <c r="RT201" s="214"/>
      <c r="RU201" s="214"/>
      <c r="RV201" s="214"/>
      <c r="RW201" s="214"/>
      <c r="RX201" s="214"/>
      <c r="RY201" s="214"/>
      <c r="RZ201" s="214"/>
      <c r="SA201" s="214"/>
      <c r="SB201" s="214"/>
      <c r="SC201" s="214"/>
      <c r="SD201" s="214"/>
      <c r="SE201" s="214"/>
      <c r="SF201" s="214"/>
      <c r="SG201" s="214"/>
      <c r="SH201" s="214"/>
      <c r="SI201" s="214"/>
      <c r="SJ201" s="214"/>
      <c r="SK201" s="214"/>
      <c r="SL201" s="214"/>
      <c r="SM201" s="214"/>
      <c r="SN201" s="214"/>
      <c r="SO201" s="214"/>
      <c r="SP201" s="214"/>
      <c r="SQ201" s="214"/>
      <c r="SR201" s="214"/>
      <c r="SS201" s="214"/>
      <c r="ST201" s="214"/>
      <c r="SU201" s="214"/>
      <c r="SV201" s="214"/>
      <c r="SW201" s="214"/>
      <c r="SX201" s="214"/>
      <c r="SY201" s="214"/>
      <c r="SZ201" s="214"/>
      <c r="TA201" s="214"/>
      <c r="TB201" s="214"/>
      <c r="TC201" s="214"/>
      <c r="TD201" s="214"/>
      <c r="TE201" s="214"/>
      <c r="TF201" s="214"/>
      <c r="TG201" s="214"/>
      <c r="TH201" s="214"/>
    </row>
    <row r="202" spans="1:528" s="72" customFormat="1" ht="15" customHeight="1" x14ac:dyDescent="0.2">
      <c r="A202" s="214"/>
      <c r="B202" s="213"/>
      <c r="C202" s="368"/>
      <c r="D202" s="30"/>
      <c r="E202" s="30"/>
      <c r="F202" s="30"/>
      <c r="G202" s="30"/>
      <c r="H202" s="104"/>
      <c r="I202" s="134"/>
      <c r="J202" s="101"/>
      <c r="K202" s="73"/>
      <c r="L202" s="73"/>
      <c r="M202" s="73"/>
      <c r="N202" s="14"/>
      <c r="O202" s="15"/>
      <c r="P202" s="16"/>
      <c r="Q202" s="236" t="s">
        <v>119</v>
      </c>
      <c r="R202" s="233"/>
      <c r="S202" s="214"/>
      <c r="T202" s="214"/>
      <c r="U202" s="214"/>
      <c r="V202" s="214"/>
      <c r="W202" s="214"/>
      <c r="X202" s="214"/>
      <c r="Y202" s="214"/>
      <c r="Z202" s="214"/>
      <c r="AA202" s="214"/>
      <c r="AB202" s="214"/>
      <c r="AC202" s="214"/>
      <c r="AD202" s="214"/>
      <c r="AE202" s="214"/>
      <c r="AF202" s="214"/>
      <c r="AG202" s="214"/>
      <c r="AH202" s="214"/>
      <c r="AI202" s="214"/>
      <c r="AJ202" s="214"/>
      <c r="AK202" s="214"/>
      <c r="AL202" s="214"/>
      <c r="AM202" s="214"/>
      <c r="AN202" s="214"/>
      <c r="AO202" s="214"/>
      <c r="AP202" s="214"/>
      <c r="AQ202" s="214"/>
      <c r="AR202" s="214"/>
      <c r="AS202" s="214"/>
      <c r="AT202" s="214"/>
      <c r="AU202" s="214"/>
      <c r="AV202" s="214"/>
      <c r="AW202" s="214"/>
      <c r="AX202" s="214"/>
      <c r="AY202" s="214"/>
      <c r="AZ202" s="214"/>
      <c r="BA202" s="214"/>
      <c r="BB202" s="214"/>
      <c r="BC202" s="214"/>
      <c r="BD202" s="214"/>
      <c r="BE202" s="214"/>
      <c r="BF202" s="214"/>
      <c r="BG202" s="214"/>
      <c r="BH202" s="214"/>
      <c r="BI202" s="214"/>
      <c r="BJ202" s="214"/>
      <c r="BK202" s="214"/>
      <c r="BL202" s="214"/>
      <c r="BM202" s="214"/>
      <c r="BN202" s="214"/>
      <c r="BO202" s="214"/>
      <c r="BP202" s="214"/>
      <c r="BQ202" s="214"/>
      <c r="BR202" s="214"/>
      <c r="BS202" s="214"/>
      <c r="BT202" s="214"/>
      <c r="BU202" s="214"/>
      <c r="BV202" s="214"/>
      <c r="BW202" s="214"/>
      <c r="BX202" s="214"/>
      <c r="BY202" s="214"/>
      <c r="BZ202" s="214"/>
      <c r="CA202" s="214"/>
      <c r="CB202" s="214"/>
      <c r="CC202" s="214"/>
      <c r="CD202" s="214"/>
      <c r="CE202" s="214"/>
      <c r="CF202" s="214"/>
      <c r="CG202" s="214"/>
      <c r="CH202" s="214"/>
      <c r="CI202" s="214"/>
      <c r="CJ202" s="214"/>
      <c r="CK202" s="214"/>
      <c r="CL202" s="214"/>
      <c r="CM202" s="214"/>
      <c r="CN202" s="214"/>
      <c r="CO202" s="214"/>
      <c r="CP202" s="214"/>
      <c r="CQ202" s="214"/>
      <c r="CR202" s="214"/>
      <c r="CS202" s="214"/>
      <c r="CT202" s="214"/>
      <c r="CU202" s="214"/>
      <c r="CV202" s="214"/>
      <c r="CW202" s="214"/>
      <c r="CX202" s="214"/>
      <c r="CY202" s="214"/>
      <c r="CZ202" s="214"/>
      <c r="DA202" s="214"/>
      <c r="DB202" s="214"/>
      <c r="DC202" s="214"/>
      <c r="DD202" s="214"/>
      <c r="DE202" s="214"/>
      <c r="DF202" s="214"/>
      <c r="DG202" s="214"/>
      <c r="DH202" s="214"/>
      <c r="DI202" s="214"/>
      <c r="DJ202" s="214"/>
      <c r="DK202" s="214"/>
      <c r="DL202" s="214"/>
      <c r="DM202" s="214"/>
      <c r="DN202" s="214"/>
      <c r="DO202" s="214"/>
      <c r="DP202" s="214"/>
      <c r="DQ202" s="214"/>
      <c r="DR202" s="214"/>
      <c r="DS202" s="214"/>
      <c r="DT202" s="214"/>
      <c r="DU202" s="214"/>
      <c r="DV202" s="214"/>
      <c r="DW202" s="214"/>
      <c r="DX202" s="214"/>
      <c r="DY202" s="214"/>
      <c r="DZ202" s="214"/>
      <c r="EA202" s="214"/>
      <c r="EB202" s="214"/>
      <c r="EC202" s="214"/>
      <c r="ED202" s="214"/>
      <c r="EE202" s="214"/>
      <c r="EF202" s="214"/>
      <c r="EG202" s="214"/>
      <c r="EH202" s="214"/>
      <c r="EI202" s="214"/>
      <c r="EJ202" s="214"/>
      <c r="EK202" s="214"/>
      <c r="EL202" s="214"/>
      <c r="EM202" s="214"/>
      <c r="EN202" s="214"/>
      <c r="EO202" s="214"/>
      <c r="EP202" s="214"/>
      <c r="EQ202" s="214"/>
      <c r="ER202" s="214"/>
      <c r="ES202" s="214"/>
      <c r="ET202" s="214"/>
      <c r="EU202" s="214"/>
      <c r="EV202" s="214"/>
      <c r="EW202" s="214"/>
      <c r="EX202" s="214"/>
      <c r="EY202" s="214"/>
      <c r="EZ202" s="214"/>
      <c r="FA202" s="214"/>
      <c r="FB202" s="214"/>
      <c r="FC202" s="214"/>
      <c r="FD202" s="214"/>
      <c r="FE202" s="214"/>
      <c r="FF202" s="214"/>
      <c r="FG202" s="214"/>
      <c r="FH202" s="214"/>
      <c r="FI202" s="214"/>
      <c r="FJ202" s="214"/>
      <c r="FK202" s="214"/>
      <c r="FL202" s="214"/>
      <c r="FM202" s="214"/>
      <c r="FN202" s="214"/>
      <c r="FO202" s="214"/>
      <c r="FP202" s="214"/>
      <c r="FQ202" s="214"/>
      <c r="FR202" s="214"/>
      <c r="FS202" s="214"/>
      <c r="FT202" s="214"/>
      <c r="FU202" s="214"/>
      <c r="FV202" s="214"/>
      <c r="FW202" s="214"/>
      <c r="FX202" s="214"/>
      <c r="FY202" s="214"/>
      <c r="FZ202" s="214"/>
      <c r="GA202" s="214"/>
      <c r="GB202" s="214"/>
      <c r="GC202" s="214"/>
      <c r="GD202" s="214"/>
      <c r="GE202" s="214"/>
      <c r="GF202" s="214"/>
      <c r="GG202" s="214"/>
      <c r="GH202" s="214"/>
      <c r="GI202" s="214"/>
      <c r="GJ202" s="214"/>
      <c r="GK202" s="214"/>
      <c r="GL202" s="214"/>
      <c r="GM202" s="214"/>
      <c r="GN202" s="214"/>
      <c r="GO202" s="214"/>
      <c r="GP202" s="214"/>
      <c r="GQ202" s="214"/>
      <c r="GR202" s="214"/>
      <c r="GS202" s="214"/>
      <c r="GT202" s="214"/>
      <c r="GU202" s="214"/>
      <c r="GV202" s="214"/>
      <c r="GW202" s="214"/>
      <c r="GX202" s="214"/>
      <c r="GY202" s="214"/>
      <c r="GZ202" s="214"/>
      <c r="HA202" s="214"/>
      <c r="HB202" s="214"/>
      <c r="HC202" s="214"/>
      <c r="HD202" s="214"/>
      <c r="HE202" s="214"/>
      <c r="HF202" s="214"/>
      <c r="HG202" s="214"/>
      <c r="HH202" s="214"/>
      <c r="HI202" s="214"/>
      <c r="HJ202" s="214"/>
      <c r="HK202" s="214"/>
      <c r="HL202" s="214"/>
      <c r="HM202" s="214"/>
      <c r="HN202" s="214"/>
      <c r="HO202" s="214"/>
      <c r="HP202" s="214"/>
      <c r="HQ202" s="214"/>
      <c r="HR202" s="214"/>
      <c r="HS202" s="214"/>
      <c r="HT202" s="214"/>
      <c r="HU202" s="214"/>
      <c r="HV202" s="214"/>
      <c r="HW202" s="214"/>
      <c r="HX202" s="214"/>
      <c r="HY202" s="214"/>
      <c r="HZ202" s="214"/>
      <c r="IA202" s="214"/>
      <c r="IB202" s="214"/>
      <c r="IC202" s="214"/>
      <c r="ID202" s="214"/>
      <c r="IE202" s="214"/>
      <c r="IF202" s="214"/>
      <c r="IG202" s="214"/>
      <c r="IH202" s="214"/>
      <c r="II202" s="214"/>
      <c r="IJ202" s="214"/>
      <c r="IK202" s="214"/>
      <c r="IL202" s="214"/>
      <c r="IM202" s="214"/>
      <c r="IN202" s="214"/>
      <c r="IO202" s="214"/>
      <c r="IP202" s="214"/>
      <c r="IQ202" s="214"/>
      <c r="IR202" s="214"/>
      <c r="IS202" s="214"/>
      <c r="IT202" s="214"/>
      <c r="IU202" s="214"/>
      <c r="IV202" s="214"/>
      <c r="IW202" s="214"/>
      <c r="IX202" s="214"/>
      <c r="IY202" s="214"/>
      <c r="IZ202" s="214"/>
      <c r="JA202" s="214"/>
      <c r="JB202" s="214"/>
      <c r="JC202" s="214"/>
      <c r="JD202" s="214"/>
      <c r="JE202" s="214"/>
      <c r="JF202" s="214"/>
      <c r="JG202" s="214"/>
      <c r="JH202" s="214"/>
      <c r="JI202" s="214"/>
      <c r="JJ202" s="214"/>
      <c r="JK202" s="214"/>
      <c r="JL202" s="214"/>
      <c r="JM202" s="214"/>
      <c r="JN202" s="214"/>
      <c r="JO202" s="214"/>
      <c r="JP202" s="214"/>
      <c r="JQ202" s="214"/>
      <c r="JR202" s="214"/>
      <c r="JS202" s="214"/>
      <c r="JT202" s="214"/>
      <c r="JU202" s="214"/>
      <c r="JV202" s="214"/>
      <c r="JW202" s="214"/>
      <c r="JX202" s="214"/>
      <c r="JY202" s="214"/>
      <c r="JZ202" s="214"/>
      <c r="KA202" s="214"/>
      <c r="KB202" s="214"/>
      <c r="KC202" s="214"/>
      <c r="KD202" s="214"/>
      <c r="KE202" s="214"/>
      <c r="KF202" s="214"/>
      <c r="KG202" s="214"/>
      <c r="KH202" s="214"/>
      <c r="KI202" s="214"/>
      <c r="KJ202" s="214"/>
      <c r="KK202" s="214"/>
      <c r="KL202" s="214"/>
      <c r="KM202" s="214"/>
      <c r="KN202" s="214"/>
      <c r="KO202" s="214"/>
      <c r="KP202" s="214"/>
      <c r="KQ202" s="214"/>
      <c r="KR202" s="214"/>
      <c r="KS202" s="214"/>
      <c r="KT202" s="214"/>
      <c r="KU202" s="214"/>
      <c r="KV202" s="214"/>
      <c r="KW202" s="214"/>
      <c r="KX202" s="214"/>
      <c r="KY202" s="214"/>
      <c r="KZ202" s="214"/>
      <c r="LA202" s="214"/>
      <c r="LB202" s="214"/>
      <c r="LC202" s="214"/>
      <c r="LD202" s="214"/>
      <c r="LE202" s="214"/>
      <c r="LF202" s="214"/>
      <c r="LG202" s="214"/>
      <c r="LH202" s="214"/>
      <c r="LI202" s="214"/>
      <c r="LJ202" s="214"/>
      <c r="LK202" s="214"/>
      <c r="LL202" s="214"/>
      <c r="LM202" s="214"/>
      <c r="LN202" s="214"/>
      <c r="LO202" s="214"/>
      <c r="LP202" s="214"/>
      <c r="LQ202" s="214"/>
      <c r="LR202" s="214"/>
      <c r="LS202" s="214"/>
      <c r="LT202" s="214"/>
      <c r="LU202" s="214"/>
      <c r="LV202" s="214"/>
      <c r="LW202" s="214"/>
      <c r="LX202" s="214"/>
      <c r="LY202" s="214"/>
      <c r="LZ202" s="214"/>
      <c r="MA202" s="214"/>
      <c r="MB202" s="214"/>
      <c r="MC202" s="214"/>
      <c r="MD202" s="214"/>
      <c r="ME202" s="214"/>
      <c r="MF202" s="214"/>
      <c r="MG202" s="214"/>
      <c r="MH202" s="214"/>
      <c r="MI202" s="214"/>
      <c r="MJ202" s="214"/>
      <c r="MK202" s="214"/>
      <c r="ML202" s="214"/>
      <c r="MM202" s="214"/>
      <c r="MN202" s="214"/>
      <c r="MO202" s="214"/>
      <c r="MP202" s="214"/>
      <c r="MQ202" s="214"/>
      <c r="MR202" s="214"/>
      <c r="MS202" s="214"/>
      <c r="MT202" s="214"/>
      <c r="MU202" s="214"/>
      <c r="MV202" s="214"/>
      <c r="MW202" s="214"/>
      <c r="MX202" s="214"/>
      <c r="MY202" s="214"/>
      <c r="MZ202" s="214"/>
      <c r="NA202" s="214"/>
      <c r="NB202" s="214"/>
      <c r="NC202" s="214"/>
      <c r="ND202" s="214"/>
      <c r="NE202" s="214"/>
      <c r="NF202" s="214"/>
      <c r="NG202" s="214"/>
      <c r="NH202" s="214"/>
      <c r="NI202" s="214"/>
      <c r="NJ202" s="214"/>
      <c r="NK202" s="214"/>
      <c r="NL202" s="214"/>
      <c r="NM202" s="214"/>
      <c r="NN202" s="214"/>
      <c r="NO202" s="214"/>
      <c r="NP202" s="214"/>
      <c r="NQ202" s="214"/>
      <c r="NR202" s="214"/>
      <c r="NS202" s="214"/>
      <c r="NT202" s="214"/>
      <c r="NU202" s="214"/>
      <c r="NV202" s="214"/>
      <c r="NW202" s="214"/>
      <c r="NX202" s="214"/>
      <c r="NY202" s="214"/>
      <c r="NZ202" s="214"/>
      <c r="OA202" s="214"/>
      <c r="OB202" s="214"/>
      <c r="OC202" s="214"/>
      <c r="OD202" s="214"/>
      <c r="OE202" s="214"/>
      <c r="OF202" s="214"/>
      <c r="OG202" s="214"/>
      <c r="OH202" s="214"/>
      <c r="OI202" s="214"/>
      <c r="OJ202" s="214"/>
      <c r="OK202" s="214"/>
      <c r="OL202" s="214"/>
      <c r="OM202" s="214"/>
      <c r="ON202" s="214"/>
      <c r="OO202" s="214"/>
      <c r="OP202" s="214"/>
      <c r="OQ202" s="214"/>
      <c r="OR202" s="214"/>
      <c r="OS202" s="214"/>
      <c r="OT202" s="214"/>
      <c r="OU202" s="214"/>
      <c r="OV202" s="214"/>
      <c r="OW202" s="214"/>
      <c r="OX202" s="214"/>
      <c r="OY202" s="214"/>
      <c r="OZ202" s="214"/>
      <c r="PA202" s="214"/>
      <c r="PB202" s="214"/>
      <c r="PC202" s="214"/>
      <c r="PD202" s="214"/>
      <c r="PE202" s="214"/>
      <c r="PF202" s="214"/>
      <c r="PG202" s="214"/>
      <c r="PH202" s="214"/>
      <c r="PI202" s="214"/>
      <c r="PJ202" s="214"/>
      <c r="PK202" s="214"/>
      <c r="PL202" s="214"/>
      <c r="PM202" s="214"/>
      <c r="PN202" s="214"/>
      <c r="PO202" s="214"/>
      <c r="PP202" s="214"/>
      <c r="PQ202" s="214"/>
      <c r="PR202" s="214"/>
      <c r="PS202" s="214"/>
      <c r="PT202" s="214"/>
      <c r="PU202" s="214"/>
      <c r="PV202" s="214"/>
      <c r="PW202" s="214"/>
      <c r="PX202" s="214"/>
      <c r="PY202" s="214"/>
      <c r="PZ202" s="214"/>
      <c r="QA202" s="214"/>
      <c r="QB202" s="214"/>
      <c r="QC202" s="214"/>
      <c r="QD202" s="214"/>
      <c r="QE202" s="214"/>
      <c r="QF202" s="214"/>
      <c r="QG202" s="214"/>
      <c r="QH202" s="214"/>
      <c r="QI202" s="214"/>
      <c r="QJ202" s="214"/>
      <c r="QK202" s="214"/>
      <c r="QL202" s="214"/>
      <c r="QM202" s="214"/>
      <c r="QN202" s="214"/>
      <c r="QO202" s="214"/>
      <c r="QP202" s="214"/>
      <c r="QQ202" s="214"/>
      <c r="QR202" s="214"/>
      <c r="QS202" s="214"/>
      <c r="QT202" s="214"/>
      <c r="QU202" s="214"/>
      <c r="QV202" s="214"/>
      <c r="QW202" s="214"/>
      <c r="QX202" s="214"/>
      <c r="QY202" s="214"/>
      <c r="QZ202" s="214"/>
      <c r="RA202" s="214"/>
      <c r="RB202" s="214"/>
      <c r="RC202" s="214"/>
      <c r="RD202" s="214"/>
      <c r="RE202" s="214"/>
      <c r="RF202" s="214"/>
      <c r="RG202" s="214"/>
      <c r="RH202" s="214"/>
      <c r="RI202" s="214"/>
      <c r="RJ202" s="214"/>
      <c r="RK202" s="214"/>
      <c r="RL202" s="214"/>
      <c r="RM202" s="214"/>
      <c r="RN202" s="214"/>
      <c r="RO202" s="214"/>
      <c r="RP202" s="214"/>
      <c r="RQ202" s="214"/>
      <c r="RR202" s="214"/>
      <c r="RS202" s="214"/>
      <c r="RT202" s="214"/>
      <c r="RU202" s="214"/>
      <c r="RV202" s="214"/>
      <c r="RW202" s="214"/>
      <c r="RX202" s="214"/>
      <c r="RY202" s="214"/>
      <c r="RZ202" s="214"/>
      <c r="SA202" s="214"/>
      <c r="SB202" s="214"/>
      <c r="SC202" s="214"/>
      <c r="SD202" s="214"/>
      <c r="SE202" s="214"/>
      <c r="SF202" s="214"/>
      <c r="SG202" s="214"/>
      <c r="SH202" s="214"/>
      <c r="SI202" s="214"/>
      <c r="SJ202" s="214"/>
      <c r="SK202" s="214"/>
      <c r="SL202" s="214"/>
      <c r="SM202" s="214"/>
      <c r="SN202" s="214"/>
      <c r="SO202" s="214"/>
      <c r="SP202" s="214"/>
      <c r="SQ202" s="214"/>
      <c r="SR202" s="214"/>
      <c r="SS202" s="214"/>
      <c r="ST202" s="214"/>
      <c r="SU202" s="214"/>
      <c r="SV202" s="214"/>
      <c r="SW202" s="214"/>
      <c r="SX202" s="214"/>
      <c r="SY202" s="214"/>
      <c r="SZ202" s="214"/>
      <c r="TA202" s="214"/>
      <c r="TB202" s="214"/>
      <c r="TC202" s="214"/>
      <c r="TD202" s="214"/>
      <c r="TE202" s="214"/>
      <c r="TF202" s="214"/>
      <c r="TG202" s="214"/>
      <c r="TH202" s="214"/>
    </row>
    <row r="203" spans="1:528" s="72" customFormat="1" ht="15" customHeight="1" thickBot="1" x14ac:dyDescent="0.25">
      <c r="A203" s="214"/>
      <c r="B203" s="213"/>
      <c r="C203" s="368"/>
      <c r="D203" s="47"/>
      <c r="E203" s="30"/>
      <c r="F203" s="30"/>
      <c r="G203" s="30"/>
      <c r="H203" s="104"/>
      <c r="I203" s="134"/>
      <c r="J203" s="101"/>
      <c r="K203" s="73"/>
      <c r="L203" s="73"/>
      <c r="M203" s="73"/>
      <c r="N203" s="14"/>
      <c r="O203" s="15"/>
      <c r="P203" s="16"/>
      <c r="Q203" s="237" t="s">
        <v>42</v>
      </c>
      <c r="R203" s="233"/>
      <c r="S203" s="214"/>
      <c r="T203" s="214"/>
      <c r="U203" s="214"/>
      <c r="V203" s="214"/>
      <c r="W203" s="214"/>
      <c r="X203" s="214"/>
      <c r="Y203" s="214"/>
      <c r="Z203" s="214"/>
      <c r="AA203" s="214"/>
      <c r="AB203" s="214"/>
      <c r="AC203" s="214"/>
      <c r="AD203" s="214"/>
      <c r="AE203" s="214"/>
      <c r="AF203" s="214"/>
      <c r="AG203" s="214"/>
      <c r="AH203" s="214"/>
      <c r="AI203" s="214"/>
      <c r="AJ203" s="214"/>
      <c r="AK203" s="214"/>
      <c r="AL203" s="214"/>
      <c r="AM203" s="214"/>
      <c r="AN203" s="214"/>
      <c r="AO203" s="214"/>
      <c r="AP203" s="214"/>
      <c r="AQ203" s="214"/>
      <c r="AR203" s="214"/>
      <c r="AS203" s="214"/>
      <c r="AT203" s="214"/>
      <c r="AU203" s="214"/>
      <c r="AV203" s="214"/>
      <c r="AW203" s="214"/>
      <c r="AX203" s="214"/>
      <c r="AY203" s="214"/>
      <c r="AZ203" s="214"/>
      <c r="BA203" s="214"/>
      <c r="BB203" s="214"/>
      <c r="BC203" s="214"/>
      <c r="BD203" s="214"/>
      <c r="BE203" s="214"/>
      <c r="BF203" s="214"/>
      <c r="BG203" s="214"/>
      <c r="BH203" s="214"/>
      <c r="BI203" s="214"/>
      <c r="BJ203" s="214"/>
      <c r="BK203" s="214"/>
      <c r="BL203" s="214"/>
      <c r="BM203" s="214"/>
      <c r="BN203" s="214"/>
      <c r="BO203" s="214"/>
      <c r="BP203" s="214"/>
      <c r="BQ203" s="214"/>
      <c r="BR203" s="214"/>
      <c r="BS203" s="214"/>
      <c r="BT203" s="214"/>
      <c r="BU203" s="214"/>
      <c r="BV203" s="214"/>
      <c r="BW203" s="214"/>
      <c r="BX203" s="214"/>
      <c r="BY203" s="214"/>
      <c r="BZ203" s="214"/>
      <c r="CA203" s="214"/>
      <c r="CB203" s="214"/>
      <c r="CC203" s="214"/>
      <c r="CD203" s="214"/>
      <c r="CE203" s="214"/>
      <c r="CF203" s="214"/>
      <c r="CG203" s="214"/>
      <c r="CH203" s="214"/>
      <c r="CI203" s="214"/>
      <c r="CJ203" s="214"/>
      <c r="CK203" s="214"/>
      <c r="CL203" s="214"/>
      <c r="CM203" s="214"/>
      <c r="CN203" s="214"/>
      <c r="CO203" s="214"/>
      <c r="CP203" s="214"/>
      <c r="CQ203" s="214"/>
      <c r="CR203" s="214"/>
      <c r="CS203" s="214"/>
      <c r="CT203" s="214"/>
      <c r="CU203" s="214"/>
      <c r="CV203" s="214"/>
      <c r="CW203" s="214"/>
      <c r="CX203" s="214"/>
      <c r="CY203" s="214"/>
      <c r="CZ203" s="214"/>
      <c r="DA203" s="214"/>
      <c r="DB203" s="214"/>
      <c r="DC203" s="214"/>
      <c r="DD203" s="214"/>
      <c r="DE203" s="214"/>
      <c r="DF203" s="214"/>
      <c r="DG203" s="214"/>
      <c r="DH203" s="214"/>
      <c r="DI203" s="214"/>
      <c r="DJ203" s="214"/>
      <c r="DK203" s="214"/>
      <c r="DL203" s="214"/>
      <c r="DM203" s="214"/>
      <c r="DN203" s="214"/>
      <c r="DO203" s="214"/>
      <c r="DP203" s="214"/>
      <c r="DQ203" s="214"/>
      <c r="DR203" s="214"/>
      <c r="DS203" s="214"/>
      <c r="DT203" s="214"/>
      <c r="DU203" s="214"/>
      <c r="DV203" s="214"/>
      <c r="DW203" s="214"/>
      <c r="DX203" s="214"/>
      <c r="DY203" s="214"/>
      <c r="DZ203" s="214"/>
      <c r="EA203" s="214"/>
      <c r="EB203" s="214"/>
      <c r="EC203" s="214"/>
      <c r="ED203" s="214"/>
      <c r="EE203" s="214"/>
      <c r="EF203" s="214"/>
      <c r="EG203" s="214"/>
      <c r="EH203" s="214"/>
      <c r="EI203" s="214"/>
      <c r="EJ203" s="214"/>
      <c r="EK203" s="214"/>
      <c r="EL203" s="214"/>
      <c r="EM203" s="214"/>
      <c r="EN203" s="214"/>
      <c r="EO203" s="214"/>
      <c r="EP203" s="214"/>
      <c r="EQ203" s="214"/>
      <c r="ER203" s="214"/>
      <c r="ES203" s="214"/>
      <c r="ET203" s="214"/>
      <c r="EU203" s="214"/>
      <c r="EV203" s="214"/>
      <c r="EW203" s="214"/>
      <c r="EX203" s="214"/>
      <c r="EY203" s="214"/>
      <c r="EZ203" s="214"/>
      <c r="FA203" s="214"/>
      <c r="FB203" s="214"/>
      <c r="FC203" s="214"/>
      <c r="FD203" s="214"/>
      <c r="FE203" s="214"/>
      <c r="FF203" s="214"/>
      <c r="FG203" s="214"/>
      <c r="FH203" s="214"/>
      <c r="FI203" s="214"/>
      <c r="FJ203" s="214"/>
      <c r="FK203" s="214"/>
      <c r="FL203" s="214"/>
      <c r="FM203" s="214"/>
      <c r="FN203" s="214"/>
      <c r="FO203" s="214"/>
      <c r="FP203" s="214"/>
      <c r="FQ203" s="214"/>
      <c r="FR203" s="214"/>
      <c r="FS203" s="214"/>
      <c r="FT203" s="214"/>
      <c r="FU203" s="214"/>
      <c r="FV203" s="214"/>
      <c r="FW203" s="214"/>
      <c r="FX203" s="214"/>
      <c r="FY203" s="214"/>
      <c r="FZ203" s="214"/>
      <c r="GA203" s="214"/>
      <c r="GB203" s="214"/>
      <c r="GC203" s="214"/>
      <c r="GD203" s="214"/>
      <c r="GE203" s="214"/>
      <c r="GF203" s="214"/>
      <c r="GG203" s="214"/>
      <c r="GH203" s="214"/>
      <c r="GI203" s="214"/>
      <c r="GJ203" s="214"/>
      <c r="GK203" s="214"/>
      <c r="GL203" s="214"/>
      <c r="GM203" s="214"/>
      <c r="GN203" s="214"/>
      <c r="GO203" s="214"/>
      <c r="GP203" s="214"/>
      <c r="GQ203" s="214"/>
      <c r="GR203" s="214"/>
      <c r="GS203" s="214"/>
      <c r="GT203" s="214"/>
      <c r="GU203" s="214"/>
      <c r="GV203" s="214"/>
      <c r="GW203" s="214"/>
      <c r="GX203" s="214"/>
      <c r="GY203" s="214"/>
      <c r="GZ203" s="214"/>
      <c r="HA203" s="214"/>
      <c r="HB203" s="214"/>
      <c r="HC203" s="214"/>
      <c r="HD203" s="214"/>
      <c r="HE203" s="214"/>
      <c r="HF203" s="214"/>
      <c r="HG203" s="214"/>
      <c r="HH203" s="214"/>
      <c r="HI203" s="214"/>
      <c r="HJ203" s="214"/>
      <c r="HK203" s="214"/>
      <c r="HL203" s="214"/>
      <c r="HM203" s="214"/>
      <c r="HN203" s="214"/>
      <c r="HO203" s="214"/>
      <c r="HP203" s="214"/>
      <c r="HQ203" s="214"/>
      <c r="HR203" s="214"/>
      <c r="HS203" s="214"/>
      <c r="HT203" s="214"/>
      <c r="HU203" s="214"/>
      <c r="HV203" s="214"/>
      <c r="HW203" s="214"/>
      <c r="HX203" s="214"/>
      <c r="HY203" s="214"/>
      <c r="HZ203" s="214"/>
      <c r="IA203" s="214"/>
      <c r="IB203" s="214"/>
      <c r="IC203" s="214"/>
      <c r="ID203" s="214"/>
      <c r="IE203" s="214"/>
      <c r="IF203" s="214"/>
      <c r="IG203" s="214"/>
      <c r="IH203" s="214"/>
      <c r="II203" s="214"/>
      <c r="IJ203" s="214"/>
      <c r="IK203" s="214"/>
      <c r="IL203" s="214"/>
      <c r="IM203" s="214"/>
      <c r="IN203" s="214"/>
      <c r="IO203" s="214"/>
      <c r="IP203" s="214"/>
      <c r="IQ203" s="214"/>
      <c r="IR203" s="214"/>
      <c r="IS203" s="214"/>
      <c r="IT203" s="214"/>
      <c r="IU203" s="214"/>
      <c r="IV203" s="214"/>
      <c r="IW203" s="214"/>
      <c r="IX203" s="214"/>
      <c r="IY203" s="214"/>
      <c r="IZ203" s="214"/>
      <c r="JA203" s="214"/>
      <c r="JB203" s="214"/>
      <c r="JC203" s="214"/>
      <c r="JD203" s="214"/>
      <c r="JE203" s="214"/>
      <c r="JF203" s="214"/>
      <c r="JG203" s="214"/>
      <c r="JH203" s="214"/>
      <c r="JI203" s="214"/>
      <c r="JJ203" s="214"/>
      <c r="JK203" s="214"/>
      <c r="JL203" s="214"/>
      <c r="JM203" s="214"/>
      <c r="JN203" s="214"/>
      <c r="JO203" s="214"/>
      <c r="JP203" s="214"/>
      <c r="JQ203" s="214"/>
      <c r="JR203" s="214"/>
      <c r="JS203" s="214"/>
      <c r="JT203" s="214"/>
      <c r="JU203" s="214"/>
      <c r="JV203" s="214"/>
      <c r="JW203" s="214"/>
      <c r="JX203" s="214"/>
      <c r="JY203" s="214"/>
      <c r="JZ203" s="214"/>
      <c r="KA203" s="214"/>
      <c r="KB203" s="214"/>
      <c r="KC203" s="214"/>
      <c r="KD203" s="214"/>
      <c r="KE203" s="214"/>
      <c r="KF203" s="214"/>
      <c r="KG203" s="214"/>
      <c r="KH203" s="214"/>
      <c r="KI203" s="214"/>
      <c r="KJ203" s="214"/>
      <c r="KK203" s="214"/>
      <c r="KL203" s="214"/>
      <c r="KM203" s="214"/>
      <c r="KN203" s="214"/>
      <c r="KO203" s="214"/>
      <c r="KP203" s="214"/>
      <c r="KQ203" s="214"/>
      <c r="KR203" s="214"/>
      <c r="KS203" s="214"/>
      <c r="KT203" s="214"/>
      <c r="KU203" s="214"/>
      <c r="KV203" s="214"/>
      <c r="KW203" s="214"/>
      <c r="KX203" s="214"/>
      <c r="KY203" s="214"/>
      <c r="KZ203" s="214"/>
      <c r="LA203" s="214"/>
      <c r="LB203" s="214"/>
      <c r="LC203" s="214"/>
      <c r="LD203" s="214"/>
      <c r="LE203" s="214"/>
      <c r="LF203" s="214"/>
      <c r="LG203" s="214"/>
      <c r="LH203" s="214"/>
      <c r="LI203" s="214"/>
      <c r="LJ203" s="214"/>
      <c r="LK203" s="214"/>
      <c r="LL203" s="214"/>
      <c r="LM203" s="214"/>
      <c r="LN203" s="214"/>
      <c r="LO203" s="214"/>
      <c r="LP203" s="214"/>
      <c r="LQ203" s="214"/>
      <c r="LR203" s="214"/>
      <c r="LS203" s="214"/>
      <c r="LT203" s="214"/>
      <c r="LU203" s="214"/>
      <c r="LV203" s="214"/>
      <c r="LW203" s="214"/>
      <c r="LX203" s="214"/>
      <c r="LY203" s="214"/>
      <c r="LZ203" s="214"/>
      <c r="MA203" s="214"/>
      <c r="MB203" s="214"/>
      <c r="MC203" s="214"/>
      <c r="MD203" s="214"/>
      <c r="ME203" s="214"/>
      <c r="MF203" s="214"/>
      <c r="MG203" s="214"/>
      <c r="MH203" s="214"/>
      <c r="MI203" s="214"/>
      <c r="MJ203" s="214"/>
      <c r="MK203" s="214"/>
      <c r="ML203" s="214"/>
      <c r="MM203" s="214"/>
      <c r="MN203" s="214"/>
      <c r="MO203" s="214"/>
      <c r="MP203" s="214"/>
      <c r="MQ203" s="214"/>
      <c r="MR203" s="214"/>
      <c r="MS203" s="214"/>
      <c r="MT203" s="214"/>
      <c r="MU203" s="214"/>
      <c r="MV203" s="214"/>
      <c r="MW203" s="214"/>
      <c r="MX203" s="214"/>
      <c r="MY203" s="214"/>
      <c r="MZ203" s="214"/>
      <c r="NA203" s="214"/>
      <c r="NB203" s="214"/>
      <c r="NC203" s="214"/>
      <c r="ND203" s="214"/>
      <c r="NE203" s="214"/>
      <c r="NF203" s="214"/>
      <c r="NG203" s="214"/>
      <c r="NH203" s="214"/>
      <c r="NI203" s="214"/>
      <c r="NJ203" s="214"/>
      <c r="NK203" s="214"/>
      <c r="NL203" s="214"/>
      <c r="NM203" s="214"/>
      <c r="NN203" s="214"/>
      <c r="NO203" s="214"/>
      <c r="NP203" s="214"/>
      <c r="NQ203" s="214"/>
      <c r="NR203" s="214"/>
      <c r="NS203" s="214"/>
      <c r="NT203" s="214"/>
      <c r="NU203" s="214"/>
      <c r="NV203" s="214"/>
      <c r="NW203" s="214"/>
      <c r="NX203" s="214"/>
      <c r="NY203" s="214"/>
      <c r="NZ203" s="214"/>
      <c r="OA203" s="214"/>
      <c r="OB203" s="214"/>
      <c r="OC203" s="214"/>
      <c r="OD203" s="214"/>
      <c r="OE203" s="214"/>
      <c r="OF203" s="214"/>
      <c r="OG203" s="214"/>
      <c r="OH203" s="214"/>
      <c r="OI203" s="214"/>
      <c r="OJ203" s="214"/>
      <c r="OK203" s="214"/>
      <c r="OL203" s="214"/>
      <c r="OM203" s="214"/>
      <c r="ON203" s="214"/>
      <c r="OO203" s="214"/>
      <c r="OP203" s="214"/>
      <c r="OQ203" s="214"/>
      <c r="OR203" s="214"/>
      <c r="OS203" s="214"/>
      <c r="OT203" s="214"/>
      <c r="OU203" s="214"/>
      <c r="OV203" s="214"/>
      <c r="OW203" s="214"/>
      <c r="OX203" s="214"/>
      <c r="OY203" s="214"/>
      <c r="OZ203" s="214"/>
      <c r="PA203" s="214"/>
      <c r="PB203" s="214"/>
      <c r="PC203" s="214"/>
      <c r="PD203" s="214"/>
      <c r="PE203" s="214"/>
      <c r="PF203" s="214"/>
      <c r="PG203" s="214"/>
      <c r="PH203" s="214"/>
      <c r="PI203" s="214"/>
      <c r="PJ203" s="214"/>
      <c r="PK203" s="214"/>
      <c r="PL203" s="214"/>
      <c r="PM203" s="214"/>
      <c r="PN203" s="214"/>
      <c r="PO203" s="214"/>
      <c r="PP203" s="214"/>
      <c r="PQ203" s="214"/>
      <c r="PR203" s="214"/>
      <c r="PS203" s="214"/>
      <c r="PT203" s="214"/>
      <c r="PU203" s="214"/>
      <c r="PV203" s="214"/>
      <c r="PW203" s="214"/>
      <c r="PX203" s="214"/>
      <c r="PY203" s="214"/>
      <c r="PZ203" s="214"/>
      <c r="QA203" s="214"/>
      <c r="QB203" s="214"/>
      <c r="QC203" s="214"/>
      <c r="QD203" s="214"/>
      <c r="QE203" s="214"/>
      <c r="QF203" s="214"/>
      <c r="QG203" s="214"/>
      <c r="QH203" s="214"/>
      <c r="QI203" s="214"/>
      <c r="QJ203" s="214"/>
      <c r="QK203" s="214"/>
      <c r="QL203" s="214"/>
      <c r="QM203" s="214"/>
      <c r="QN203" s="214"/>
      <c r="QO203" s="214"/>
      <c r="QP203" s="214"/>
      <c r="QQ203" s="214"/>
      <c r="QR203" s="214"/>
      <c r="QS203" s="214"/>
      <c r="QT203" s="214"/>
      <c r="QU203" s="214"/>
      <c r="QV203" s="214"/>
      <c r="QW203" s="214"/>
      <c r="QX203" s="214"/>
      <c r="QY203" s="214"/>
      <c r="QZ203" s="214"/>
      <c r="RA203" s="214"/>
      <c r="RB203" s="214"/>
      <c r="RC203" s="214"/>
      <c r="RD203" s="214"/>
      <c r="RE203" s="214"/>
      <c r="RF203" s="214"/>
      <c r="RG203" s="214"/>
      <c r="RH203" s="214"/>
      <c r="RI203" s="214"/>
      <c r="RJ203" s="214"/>
      <c r="RK203" s="214"/>
      <c r="RL203" s="214"/>
      <c r="RM203" s="214"/>
      <c r="RN203" s="214"/>
      <c r="RO203" s="214"/>
      <c r="RP203" s="214"/>
      <c r="RQ203" s="214"/>
      <c r="RR203" s="214"/>
      <c r="RS203" s="214"/>
      <c r="RT203" s="214"/>
      <c r="RU203" s="214"/>
      <c r="RV203" s="214"/>
      <c r="RW203" s="214"/>
      <c r="RX203" s="214"/>
      <c r="RY203" s="214"/>
      <c r="RZ203" s="214"/>
      <c r="SA203" s="214"/>
      <c r="SB203" s="214"/>
      <c r="SC203" s="214"/>
      <c r="SD203" s="214"/>
      <c r="SE203" s="214"/>
      <c r="SF203" s="214"/>
      <c r="SG203" s="214"/>
      <c r="SH203" s="214"/>
      <c r="SI203" s="214"/>
      <c r="SJ203" s="214"/>
      <c r="SK203" s="214"/>
      <c r="SL203" s="214"/>
      <c r="SM203" s="214"/>
      <c r="SN203" s="214"/>
      <c r="SO203" s="214"/>
      <c r="SP203" s="214"/>
      <c r="SQ203" s="214"/>
      <c r="SR203" s="214"/>
      <c r="SS203" s="214"/>
      <c r="ST203" s="214"/>
      <c r="SU203" s="214"/>
      <c r="SV203" s="214"/>
      <c r="SW203" s="214"/>
      <c r="SX203" s="214"/>
      <c r="SY203" s="214"/>
      <c r="SZ203" s="214"/>
      <c r="TA203" s="214"/>
      <c r="TB203" s="214"/>
      <c r="TC203" s="214"/>
      <c r="TD203" s="214"/>
      <c r="TE203" s="214"/>
      <c r="TF203" s="214"/>
      <c r="TG203" s="214"/>
      <c r="TH203" s="214"/>
    </row>
    <row r="204" spans="1:528" s="72" customFormat="1" ht="15" customHeight="1" x14ac:dyDescent="0.25">
      <c r="A204" s="214"/>
      <c r="B204" s="213"/>
      <c r="C204" s="367" t="s">
        <v>122</v>
      </c>
      <c r="D204" s="50" t="s">
        <v>35</v>
      </c>
      <c r="E204" s="27"/>
      <c r="F204" s="9"/>
      <c r="G204" s="9"/>
      <c r="H204" s="100">
        <f>SUMIF(E204:G204,"&gt;0")</f>
        <v>0</v>
      </c>
      <c r="I204" s="21">
        <f>COUNTIF(E204:G204,"a")</f>
        <v>0</v>
      </c>
      <c r="J204" s="100"/>
      <c r="K204" s="129"/>
      <c r="L204" s="129"/>
      <c r="M204" s="129"/>
      <c r="N204" s="10"/>
      <c r="O204" s="11"/>
      <c r="P204" s="12"/>
      <c r="Q204" s="246" t="s">
        <v>50</v>
      </c>
      <c r="R204" s="233"/>
      <c r="S204" s="214"/>
      <c r="T204" s="214"/>
      <c r="U204" s="214"/>
      <c r="V204" s="214"/>
      <c r="W204" s="214"/>
      <c r="X204" s="214"/>
      <c r="Y204" s="214"/>
      <c r="Z204" s="214"/>
      <c r="AA204" s="214"/>
      <c r="AB204" s="214"/>
      <c r="AC204" s="214"/>
      <c r="AD204" s="214"/>
      <c r="AE204" s="214"/>
      <c r="AF204" s="214"/>
      <c r="AG204" s="214"/>
      <c r="AH204" s="214"/>
      <c r="AI204" s="214"/>
      <c r="AJ204" s="214"/>
      <c r="AK204" s="214"/>
      <c r="AL204" s="214"/>
      <c r="AM204" s="214"/>
      <c r="AN204" s="214"/>
      <c r="AO204" s="214"/>
      <c r="AP204" s="214"/>
      <c r="AQ204" s="214"/>
      <c r="AR204" s="214"/>
      <c r="AS204" s="214"/>
      <c r="AT204" s="214"/>
      <c r="AU204" s="214"/>
      <c r="AV204" s="214"/>
      <c r="AW204" s="214"/>
      <c r="AX204" s="214"/>
      <c r="AY204" s="214"/>
      <c r="AZ204" s="214"/>
      <c r="BA204" s="214"/>
      <c r="BB204" s="214"/>
      <c r="BC204" s="214"/>
      <c r="BD204" s="214"/>
      <c r="BE204" s="214"/>
      <c r="BF204" s="214"/>
      <c r="BG204" s="214"/>
      <c r="BH204" s="214"/>
      <c r="BI204" s="214"/>
      <c r="BJ204" s="214"/>
      <c r="BK204" s="214"/>
      <c r="BL204" s="214"/>
      <c r="BM204" s="214"/>
      <c r="BN204" s="214"/>
      <c r="BO204" s="214"/>
      <c r="BP204" s="214"/>
      <c r="BQ204" s="214"/>
      <c r="BR204" s="214"/>
      <c r="BS204" s="214"/>
      <c r="BT204" s="214"/>
      <c r="BU204" s="214"/>
      <c r="BV204" s="214"/>
      <c r="BW204" s="214"/>
      <c r="BX204" s="214"/>
      <c r="BY204" s="214"/>
      <c r="BZ204" s="214"/>
      <c r="CA204" s="214"/>
      <c r="CB204" s="214"/>
      <c r="CC204" s="214"/>
      <c r="CD204" s="214"/>
      <c r="CE204" s="214"/>
      <c r="CF204" s="214"/>
      <c r="CG204" s="214"/>
      <c r="CH204" s="214"/>
      <c r="CI204" s="214"/>
      <c r="CJ204" s="214"/>
      <c r="CK204" s="214"/>
      <c r="CL204" s="214"/>
      <c r="CM204" s="214"/>
      <c r="CN204" s="214"/>
      <c r="CO204" s="214"/>
      <c r="CP204" s="214"/>
      <c r="CQ204" s="214"/>
      <c r="CR204" s="214"/>
      <c r="CS204" s="214"/>
      <c r="CT204" s="214"/>
      <c r="CU204" s="214"/>
      <c r="CV204" s="214"/>
      <c r="CW204" s="214"/>
      <c r="CX204" s="214"/>
      <c r="CY204" s="214"/>
      <c r="CZ204" s="214"/>
      <c r="DA204" s="214"/>
      <c r="DB204" s="214"/>
      <c r="DC204" s="214"/>
      <c r="DD204" s="214"/>
      <c r="DE204" s="214"/>
      <c r="DF204" s="214"/>
      <c r="DG204" s="214"/>
      <c r="DH204" s="214"/>
      <c r="DI204" s="214"/>
      <c r="DJ204" s="214"/>
      <c r="DK204" s="214"/>
      <c r="DL204" s="214"/>
      <c r="DM204" s="214"/>
      <c r="DN204" s="214"/>
      <c r="DO204" s="214"/>
      <c r="DP204" s="214"/>
      <c r="DQ204" s="214"/>
      <c r="DR204" s="214"/>
      <c r="DS204" s="214"/>
      <c r="DT204" s="214"/>
      <c r="DU204" s="214"/>
      <c r="DV204" s="214"/>
      <c r="DW204" s="214"/>
      <c r="DX204" s="214"/>
      <c r="DY204" s="214"/>
      <c r="DZ204" s="214"/>
      <c r="EA204" s="214"/>
      <c r="EB204" s="214"/>
      <c r="EC204" s="214"/>
      <c r="ED204" s="214"/>
      <c r="EE204" s="214"/>
      <c r="EF204" s="214"/>
      <c r="EG204" s="214"/>
      <c r="EH204" s="214"/>
      <c r="EI204" s="214"/>
      <c r="EJ204" s="214"/>
      <c r="EK204" s="214"/>
      <c r="EL204" s="214"/>
      <c r="EM204" s="214"/>
      <c r="EN204" s="214"/>
      <c r="EO204" s="214"/>
      <c r="EP204" s="214"/>
      <c r="EQ204" s="214"/>
      <c r="ER204" s="214"/>
      <c r="ES204" s="214"/>
      <c r="ET204" s="214"/>
      <c r="EU204" s="214"/>
      <c r="EV204" s="214"/>
      <c r="EW204" s="214"/>
      <c r="EX204" s="214"/>
      <c r="EY204" s="214"/>
      <c r="EZ204" s="214"/>
      <c r="FA204" s="214"/>
      <c r="FB204" s="214"/>
      <c r="FC204" s="214"/>
      <c r="FD204" s="214"/>
      <c r="FE204" s="214"/>
      <c r="FF204" s="214"/>
      <c r="FG204" s="214"/>
      <c r="FH204" s="214"/>
      <c r="FI204" s="214"/>
      <c r="FJ204" s="214"/>
      <c r="FK204" s="214"/>
      <c r="FL204" s="214"/>
      <c r="FM204" s="214"/>
      <c r="FN204" s="214"/>
      <c r="FO204" s="214"/>
      <c r="FP204" s="214"/>
      <c r="FQ204" s="214"/>
      <c r="FR204" s="214"/>
      <c r="FS204" s="214"/>
      <c r="FT204" s="214"/>
      <c r="FU204" s="214"/>
      <c r="FV204" s="214"/>
      <c r="FW204" s="214"/>
      <c r="FX204" s="214"/>
      <c r="FY204" s="214"/>
      <c r="FZ204" s="214"/>
      <c r="GA204" s="214"/>
      <c r="GB204" s="214"/>
      <c r="GC204" s="214"/>
      <c r="GD204" s="214"/>
      <c r="GE204" s="214"/>
      <c r="GF204" s="214"/>
      <c r="GG204" s="214"/>
      <c r="GH204" s="214"/>
      <c r="GI204" s="214"/>
      <c r="GJ204" s="214"/>
      <c r="GK204" s="214"/>
      <c r="GL204" s="214"/>
      <c r="GM204" s="214"/>
      <c r="GN204" s="214"/>
      <c r="GO204" s="214"/>
      <c r="GP204" s="214"/>
      <c r="GQ204" s="214"/>
      <c r="GR204" s="214"/>
      <c r="GS204" s="214"/>
      <c r="GT204" s="214"/>
      <c r="GU204" s="214"/>
      <c r="GV204" s="214"/>
      <c r="GW204" s="214"/>
      <c r="GX204" s="214"/>
      <c r="GY204" s="214"/>
      <c r="GZ204" s="214"/>
      <c r="HA204" s="214"/>
      <c r="HB204" s="214"/>
      <c r="HC204" s="214"/>
      <c r="HD204" s="214"/>
      <c r="HE204" s="214"/>
      <c r="HF204" s="214"/>
      <c r="HG204" s="214"/>
      <c r="HH204" s="214"/>
      <c r="HI204" s="214"/>
      <c r="HJ204" s="214"/>
      <c r="HK204" s="214"/>
      <c r="HL204" s="214"/>
      <c r="HM204" s="214"/>
      <c r="HN204" s="214"/>
      <c r="HO204" s="214"/>
      <c r="HP204" s="214"/>
      <c r="HQ204" s="214"/>
      <c r="HR204" s="214"/>
      <c r="HS204" s="214"/>
      <c r="HT204" s="214"/>
      <c r="HU204" s="214"/>
      <c r="HV204" s="214"/>
      <c r="HW204" s="214"/>
      <c r="HX204" s="214"/>
      <c r="HY204" s="214"/>
      <c r="HZ204" s="214"/>
      <c r="IA204" s="214"/>
      <c r="IB204" s="214"/>
      <c r="IC204" s="214"/>
      <c r="ID204" s="214"/>
      <c r="IE204" s="214"/>
      <c r="IF204" s="214"/>
      <c r="IG204" s="214"/>
      <c r="IH204" s="214"/>
      <c r="II204" s="214"/>
      <c r="IJ204" s="214"/>
      <c r="IK204" s="214"/>
      <c r="IL204" s="214"/>
      <c r="IM204" s="214"/>
      <c r="IN204" s="214"/>
      <c r="IO204" s="214"/>
      <c r="IP204" s="214"/>
      <c r="IQ204" s="214"/>
      <c r="IR204" s="214"/>
      <c r="IS204" s="214"/>
      <c r="IT204" s="214"/>
      <c r="IU204" s="214"/>
      <c r="IV204" s="214"/>
      <c r="IW204" s="214"/>
      <c r="IX204" s="214"/>
      <c r="IY204" s="214"/>
      <c r="IZ204" s="214"/>
      <c r="JA204" s="214"/>
      <c r="JB204" s="214"/>
      <c r="JC204" s="214"/>
      <c r="JD204" s="214"/>
      <c r="JE204" s="214"/>
      <c r="JF204" s="214"/>
      <c r="JG204" s="214"/>
      <c r="JH204" s="214"/>
      <c r="JI204" s="214"/>
      <c r="JJ204" s="214"/>
      <c r="JK204" s="214"/>
      <c r="JL204" s="214"/>
      <c r="JM204" s="214"/>
      <c r="JN204" s="214"/>
      <c r="JO204" s="214"/>
      <c r="JP204" s="214"/>
      <c r="JQ204" s="214"/>
      <c r="JR204" s="214"/>
      <c r="JS204" s="214"/>
      <c r="JT204" s="214"/>
      <c r="JU204" s="214"/>
      <c r="JV204" s="214"/>
      <c r="JW204" s="214"/>
      <c r="JX204" s="214"/>
      <c r="JY204" s="214"/>
      <c r="JZ204" s="214"/>
      <c r="KA204" s="214"/>
      <c r="KB204" s="214"/>
      <c r="KC204" s="214"/>
      <c r="KD204" s="214"/>
      <c r="KE204" s="214"/>
      <c r="KF204" s="214"/>
      <c r="KG204" s="214"/>
      <c r="KH204" s="214"/>
      <c r="KI204" s="214"/>
      <c r="KJ204" s="214"/>
      <c r="KK204" s="214"/>
      <c r="KL204" s="214"/>
      <c r="KM204" s="214"/>
      <c r="KN204" s="214"/>
      <c r="KO204" s="214"/>
      <c r="KP204" s="214"/>
      <c r="KQ204" s="214"/>
      <c r="KR204" s="214"/>
      <c r="KS204" s="214"/>
      <c r="KT204" s="214"/>
      <c r="KU204" s="214"/>
      <c r="KV204" s="214"/>
      <c r="KW204" s="214"/>
      <c r="KX204" s="214"/>
      <c r="KY204" s="214"/>
      <c r="KZ204" s="214"/>
      <c r="LA204" s="214"/>
      <c r="LB204" s="214"/>
      <c r="LC204" s="214"/>
      <c r="LD204" s="214"/>
      <c r="LE204" s="214"/>
      <c r="LF204" s="214"/>
      <c r="LG204" s="214"/>
      <c r="LH204" s="214"/>
      <c r="LI204" s="214"/>
      <c r="LJ204" s="214"/>
      <c r="LK204" s="214"/>
      <c r="LL204" s="214"/>
      <c r="LM204" s="214"/>
      <c r="LN204" s="214"/>
      <c r="LO204" s="214"/>
      <c r="LP204" s="214"/>
      <c r="LQ204" s="214"/>
      <c r="LR204" s="214"/>
      <c r="LS204" s="214"/>
      <c r="LT204" s="214"/>
      <c r="LU204" s="214"/>
      <c r="LV204" s="214"/>
      <c r="LW204" s="214"/>
      <c r="LX204" s="214"/>
      <c r="LY204" s="214"/>
      <c r="LZ204" s="214"/>
      <c r="MA204" s="214"/>
      <c r="MB204" s="214"/>
      <c r="MC204" s="214"/>
      <c r="MD204" s="214"/>
      <c r="ME204" s="214"/>
      <c r="MF204" s="214"/>
      <c r="MG204" s="214"/>
      <c r="MH204" s="214"/>
      <c r="MI204" s="214"/>
      <c r="MJ204" s="214"/>
      <c r="MK204" s="214"/>
      <c r="ML204" s="214"/>
      <c r="MM204" s="214"/>
      <c r="MN204" s="214"/>
      <c r="MO204" s="214"/>
      <c r="MP204" s="214"/>
      <c r="MQ204" s="214"/>
      <c r="MR204" s="214"/>
      <c r="MS204" s="214"/>
      <c r="MT204" s="214"/>
      <c r="MU204" s="214"/>
      <c r="MV204" s="214"/>
      <c r="MW204" s="214"/>
      <c r="MX204" s="214"/>
      <c r="MY204" s="214"/>
      <c r="MZ204" s="214"/>
      <c r="NA204" s="214"/>
      <c r="NB204" s="214"/>
      <c r="NC204" s="214"/>
      <c r="ND204" s="214"/>
      <c r="NE204" s="214"/>
      <c r="NF204" s="214"/>
      <c r="NG204" s="214"/>
      <c r="NH204" s="214"/>
      <c r="NI204" s="214"/>
      <c r="NJ204" s="214"/>
      <c r="NK204" s="214"/>
      <c r="NL204" s="214"/>
      <c r="NM204" s="214"/>
      <c r="NN204" s="214"/>
      <c r="NO204" s="214"/>
      <c r="NP204" s="214"/>
      <c r="NQ204" s="214"/>
      <c r="NR204" s="214"/>
      <c r="NS204" s="214"/>
      <c r="NT204" s="214"/>
      <c r="NU204" s="214"/>
      <c r="NV204" s="214"/>
      <c r="NW204" s="214"/>
      <c r="NX204" s="214"/>
      <c r="NY204" s="214"/>
      <c r="NZ204" s="214"/>
      <c r="OA204" s="214"/>
      <c r="OB204" s="214"/>
      <c r="OC204" s="214"/>
      <c r="OD204" s="214"/>
      <c r="OE204" s="214"/>
      <c r="OF204" s="214"/>
      <c r="OG204" s="214"/>
      <c r="OH204" s="214"/>
      <c r="OI204" s="214"/>
      <c r="OJ204" s="214"/>
      <c r="OK204" s="214"/>
      <c r="OL204" s="214"/>
      <c r="OM204" s="214"/>
      <c r="ON204" s="214"/>
      <c r="OO204" s="214"/>
      <c r="OP204" s="214"/>
      <c r="OQ204" s="214"/>
      <c r="OR204" s="214"/>
      <c r="OS204" s="214"/>
      <c r="OT204" s="214"/>
      <c r="OU204" s="214"/>
      <c r="OV204" s="214"/>
      <c r="OW204" s="214"/>
      <c r="OX204" s="214"/>
      <c r="OY204" s="214"/>
      <c r="OZ204" s="214"/>
      <c r="PA204" s="214"/>
      <c r="PB204" s="214"/>
      <c r="PC204" s="214"/>
      <c r="PD204" s="214"/>
      <c r="PE204" s="214"/>
      <c r="PF204" s="214"/>
      <c r="PG204" s="214"/>
      <c r="PH204" s="214"/>
      <c r="PI204" s="214"/>
      <c r="PJ204" s="214"/>
      <c r="PK204" s="214"/>
      <c r="PL204" s="214"/>
      <c r="PM204" s="214"/>
      <c r="PN204" s="214"/>
      <c r="PO204" s="214"/>
      <c r="PP204" s="214"/>
      <c r="PQ204" s="214"/>
      <c r="PR204" s="214"/>
      <c r="PS204" s="214"/>
      <c r="PT204" s="214"/>
      <c r="PU204" s="214"/>
      <c r="PV204" s="214"/>
      <c r="PW204" s="214"/>
      <c r="PX204" s="214"/>
      <c r="PY204" s="214"/>
      <c r="PZ204" s="214"/>
      <c r="QA204" s="214"/>
      <c r="QB204" s="214"/>
      <c r="QC204" s="214"/>
      <c r="QD204" s="214"/>
      <c r="QE204" s="214"/>
      <c r="QF204" s="214"/>
      <c r="QG204" s="214"/>
      <c r="QH204" s="214"/>
      <c r="QI204" s="214"/>
      <c r="QJ204" s="214"/>
      <c r="QK204" s="214"/>
      <c r="QL204" s="214"/>
      <c r="QM204" s="214"/>
      <c r="QN204" s="214"/>
      <c r="QO204" s="214"/>
      <c r="QP204" s="214"/>
      <c r="QQ204" s="214"/>
      <c r="QR204" s="214"/>
      <c r="QS204" s="214"/>
      <c r="QT204" s="214"/>
      <c r="QU204" s="214"/>
      <c r="QV204" s="214"/>
      <c r="QW204" s="214"/>
      <c r="QX204" s="214"/>
      <c r="QY204" s="214"/>
      <c r="QZ204" s="214"/>
      <c r="RA204" s="214"/>
      <c r="RB204" s="214"/>
      <c r="RC204" s="214"/>
      <c r="RD204" s="214"/>
      <c r="RE204" s="214"/>
      <c r="RF204" s="214"/>
      <c r="RG204" s="214"/>
      <c r="RH204" s="214"/>
      <c r="RI204" s="214"/>
      <c r="RJ204" s="214"/>
      <c r="RK204" s="214"/>
      <c r="RL204" s="214"/>
      <c r="RM204" s="214"/>
      <c r="RN204" s="214"/>
      <c r="RO204" s="214"/>
      <c r="RP204" s="214"/>
      <c r="RQ204" s="214"/>
      <c r="RR204" s="214"/>
      <c r="RS204" s="214"/>
      <c r="RT204" s="214"/>
      <c r="RU204" s="214"/>
      <c r="RV204" s="214"/>
      <c r="RW204" s="214"/>
      <c r="RX204" s="214"/>
      <c r="RY204" s="214"/>
      <c r="RZ204" s="214"/>
      <c r="SA204" s="214"/>
      <c r="SB204" s="214"/>
      <c r="SC204" s="214"/>
      <c r="SD204" s="214"/>
      <c r="SE204" s="214"/>
      <c r="SF204" s="214"/>
      <c r="SG204" s="214"/>
      <c r="SH204" s="214"/>
      <c r="SI204" s="214"/>
      <c r="SJ204" s="214"/>
      <c r="SK204" s="214"/>
      <c r="SL204" s="214"/>
      <c r="SM204" s="214"/>
      <c r="SN204" s="214"/>
      <c r="SO204" s="214"/>
      <c r="SP204" s="214"/>
      <c r="SQ204" s="214"/>
      <c r="SR204" s="214"/>
      <c r="SS204" s="214"/>
      <c r="ST204" s="214"/>
      <c r="SU204" s="214"/>
      <c r="SV204" s="214"/>
      <c r="SW204" s="214"/>
      <c r="SX204" s="214"/>
      <c r="SY204" s="214"/>
      <c r="SZ204" s="214"/>
      <c r="TA204" s="214"/>
      <c r="TB204" s="214"/>
      <c r="TC204" s="214"/>
      <c r="TD204" s="214"/>
      <c r="TE204" s="214"/>
      <c r="TF204" s="214"/>
      <c r="TG204" s="214"/>
      <c r="TH204" s="214"/>
    </row>
    <row r="205" spans="1:528" s="333" customFormat="1" ht="15" customHeight="1" x14ac:dyDescent="0.25">
      <c r="B205" s="332"/>
      <c r="C205" s="368"/>
      <c r="D205" s="30"/>
      <c r="E205" s="30"/>
      <c r="F205" s="30"/>
      <c r="G205" s="30"/>
      <c r="H205" s="104"/>
      <c r="I205" s="136"/>
      <c r="J205" s="104"/>
      <c r="K205" s="123"/>
      <c r="L205" s="123"/>
      <c r="M205" s="123"/>
      <c r="N205" s="14"/>
      <c r="O205" s="15"/>
      <c r="P205" s="16"/>
      <c r="Q205" s="338" t="s">
        <v>37</v>
      </c>
      <c r="R205" s="331"/>
    </row>
    <row r="206" spans="1:528" s="72" customFormat="1" ht="15" customHeight="1" thickBot="1" x14ac:dyDescent="0.3">
      <c r="A206" s="214"/>
      <c r="B206" s="213"/>
      <c r="C206" s="368"/>
      <c r="D206" s="337"/>
      <c r="E206" s="32"/>
      <c r="F206" s="32"/>
      <c r="G206" s="32"/>
      <c r="H206" s="99"/>
      <c r="I206" s="134"/>
      <c r="J206" s="101"/>
      <c r="K206" s="73"/>
      <c r="L206" s="73"/>
      <c r="M206" s="73"/>
      <c r="N206" s="18"/>
      <c r="O206" s="19"/>
      <c r="P206" s="20"/>
      <c r="Q206" s="293" t="s">
        <v>266</v>
      </c>
      <c r="R206" s="233"/>
      <c r="S206" s="214"/>
      <c r="T206" s="214"/>
      <c r="U206" s="214"/>
      <c r="V206" s="214"/>
      <c r="W206" s="214"/>
      <c r="X206" s="214"/>
      <c r="Y206" s="214"/>
      <c r="Z206" s="214"/>
      <c r="AA206" s="214"/>
      <c r="AB206" s="214"/>
      <c r="AC206" s="214"/>
      <c r="AD206" s="214"/>
      <c r="AE206" s="214"/>
      <c r="AF206" s="214"/>
      <c r="AG206" s="214"/>
      <c r="AH206" s="214"/>
      <c r="AI206" s="214"/>
      <c r="AJ206" s="214"/>
      <c r="AK206" s="214"/>
      <c r="AL206" s="214"/>
      <c r="AM206" s="214"/>
      <c r="AN206" s="214"/>
      <c r="AO206" s="214"/>
      <c r="AP206" s="214"/>
      <c r="AQ206" s="214"/>
      <c r="AR206" s="214"/>
      <c r="AS206" s="214"/>
      <c r="AT206" s="214"/>
      <c r="AU206" s="214"/>
      <c r="AV206" s="214"/>
      <c r="AW206" s="214"/>
      <c r="AX206" s="214"/>
      <c r="AY206" s="214"/>
      <c r="AZ206" s="214"/>
      <c r="BA206" s="214"/>
      <c r="BB206" s="214"/>
      <c r="BC206" s="214"/>
      <c r="BD206" s="214"/>
      <c r="BE206" s="214"/>
      <c r="BF206" s="214"/>
      <c r="BG206" s="214"/>
      <c r="BH206" s="214"/>
      <c r="BI206" s="214"/>
      <c r="BJ206" s="214"/>
      <c r="BK206" s="214"/>
      <c r="BL206" s="214"/>
      <c r="BM206" s="214"/>
      <c r="BN206" s="214"/>
      <c r="BO206" s="214"/>
      <c r="BP206" s="214"/>
      <c r="BQ206" s="214"/>
      <c r="BR206" s="214"/>
      <c r="BS206" s="214"/>
      <c r="BT206" s="214"/>
      <c r="BU206" s="214"/>
      <c r="BV206" s="214"/>
      <c r="BW206" s="214"/>
      <c r="BX206" s="214"/>
      <c r="BY206" s="214"/>
      <c r="BZ206" s="214"/>
      <c r="CA206" s="214"/>
      <c r="CB206" s="214"/>
      <c r="CC206" s="214"/>
      <c r="CD206" s="214"/>
      <c r="CE206" s="214"/>
      <c r="CF206" s="214"/>
      <c r="CG206" s="214"/>
      <c r="CH206" s="214"/>
      <c r="CI206" s="214"/>
      <c r="CJ206" s="214"/>
      <c r="CK206" s="214"/>
      <c r="CL206" s="214"/>
      <c r="CM206" s="214"/>
      <c r="CN206" s="214"/>
      <c r="CO206" s="214"/>
      <c r="CP206" s="214"/>
      <c r="CQ206" s="214"/>
      <c r="CR206" s="214"/>
      <c r="CS206" s="214"/>
      <c r="CT206" s="214"/>
      <c r="CU206" s="214"/>
      <c r="CV206" s="214"/>
      <c r="CW206" s="214"/>
      <c r="CX206" s="214"/>
      <c r="CY206" s="214"/>
      <c r="CZ206" s="214"/>
      <c r="DA206" s="214"/>
      <c r="DB206" s="214"/>
      <c r="DC206" s="214"/>
      <c r="DD206" s="214"/>
      <c r="DE206" s="214"/>
      <c r="DF206" s="214"/>
      <c r="DG206" s="214"/>
      <c r="DH206" s="214"/>
      <c r="DI206" s="214"/>
      <c r="DJ206" s="214"/>
      <c r="DK206" s="214"/>
      <c r="DL206" s="214"/>
      <c r="DM206" s="214"/>
      <c r="DN206" s="214"/>
      <c r="DO206" s="214"/>
      <c r="DP206" s="214"/>
      <c r="DQ206" s="214"/>
      <c r="DR206" s="214"/>
      <c r="DS206" s="214"/>
      <c r="DT206" s="214"/>
      <c r="DU206" s="214"/>
      <c r="DV206" s="214"/>
      <c r="DW206" s="214"/>
      <c r="DX206" s="214"/>
      <c r="DY206" s="214"/>
      <c r="DZ206" s="214"/>
      <c r="EA206" s="214"/>
      <c r="EB206" s="214"/>
      <c r="EC206" s="214"/>
      <c r="ED206" s="214"/>
      <c r="EE206" s="214"/>
      <c r="EF206" s="214"/>
      <c r="EG206" s="214"/>
      <c r="EH206" s="214"/>
      <c r="EI206" s="214"/>
      <c r="EJ206" s="214"/>
      <c r="EK206" s="214"/>
      <c r="EL206" s="214"/>
      <c r="EM206" s="214"/>
      <c r="EN206" s="214"/>
      <c r="EO206" s="214"/>
      <c r="EP206" s="214"/>
      <c r="EQ206" s="214"/>
      <c r="ER206" s="214"/>
      <c r="ES206" s="214"/>
      <c r="ET206" s="214"/>
      <c r="EU206" s="214"/>
      <c r="EV206" s="214"/>
      <c r="EW206" s="214"/>
      <c r="EX206" s="214"/>
      <c r="EY206" s="214"/>
      <c r="EZ206" s="214"/>
      <c r="FA206" s="214"/>
      <c r="FB206" s="214"/>
      <c r="FC206" s="214"/>
      <c r="FD206" s="214"/>
      <c r="FE206" s="214"/>
      <c r="FF206" s="214"/>
      <c r="FG206" s="214"/>
      <c r="FH206" s="214"/>
      <c r="FI206" s="214"/>
      <c r="FJ206" s="214"/>
      <c r="FK206" s="214"/>
      <c r="FL206" s="214"/>
      <c r="FM206" s="214"/>
      <c r="FN206" s="214"/>
      <c r="FO206" s="214"/>
      <c r="FP206" s="214"/>
      <c r="FQ206" s="214"/>
      <c r="FR206" s="214"/>
      <c r="FS206" s="214"/>
      <c r="FT206" s="214"/>
      <c r="FU206" s="214"/>
      <c r="FV206" s="214"/>
      <c r="FW206" s="214"/>
      <c r="FX206" s="214"/>
      <c r="FY206" s="214"/>
      <c r="FZ206" s="214"/>
      <c r="GA206" s="214"/>
      <c r="GB206" s="214"/>
      <c r="GC206" s="214"/>
      <c r="GD206" s="214"/>
      <c r="GE206" s="214"/>
      <c r="GF206" s="214"/>
      <c r="GG206" s="214"/>
      <c r="GH206" s="214"/>
      <c r="GI206" s="214"/>
      <c r="GJ206" s="214"/>
      <c r="GK206" s="214"/>
      <c r="GL206" s="214"/>
      <c r="GM206" s="214"/>
      <c r="GN206" s="214"/>
      <c r="GO206" s="214"/>
      <c r="GP206" s="214"/>
      <c r="GQ206" s="214"/>
      <c r="GR206" s="214"/>
      <c r="GS206" s="214"/>
      <c r="GT206" s="214"/>
      <c r="GU206" s="214"/>
      <c r="GV206" s="214"/>
      <c r="GW206" s="214"/>
      <c r="GX206" s="214"/>
      <c r="GY206" s="214"/>
      <c r="GZ206" s="214"/>
      <c r="HA206" s="214"/>
      <c r="HB206" s="214"/>
      <c r="HC206" s="214"/>
      <c r="HD206" s="214"/>
      <c r="HE206" s="214"/>
      <c r="HF206" s="214"/>
      <c r="HG206" s="214"/>
      <c r="HH206" s="214"/>
      <c r="HI206" s="214"/>
      <c r="HJ206" s="214"/>
      <c r="HK206" s="214"/>
      <c r="HL206" s="214"/>
      <c r="HM206" s="214"/>
      <c r="HN206" s="214"/>
      <c r="HO206" s="214"/>
      <c r="HP206" s="214"/>
      <c r="HQ206" s="214"/>
      <c r="HR206" s="214"/>
      <c r="HS206" s="214"/>
      <c r="HT206" s="214"/>
      <c r="HU206" s="214"/>
      <c r="HV206" s="214"/>
      <c r="HW206" s="214"/>
      <c r="HX206" s="214"/>
      <c r="HY206" s="214"/>
      <c r="HZ206" s="214"/>
      <c r="IA206" s="214"/>
      <c r="IB206" s="214"/>
      <c r="IC206" s="214"/>
      <c r="ID206" s="214"/>
      <c r="IE206" s="214"/>
      <c r="IF206" s="214"/>
      <c r="IG206" s="214"/>
      <c r="IH206" s="214"/>
      <c r="II206" s="214"/>
      <c r="IJ206" s="214"/>
      <c r="IK206" s="214"/>
      <c r="IL206" s="214"/>
      <c r="IM206" s="214"/>
      <c r="IN206" s="214"/>
      <c r="IO206" s="214"/>
      <c r="IP206" s="214"/>
      <c r="IQ206" s="214"/>
      <c r="IR206" s="214"/>
      <c r="IS206" s="214"/>
      <c r="IT206" s="214"/>
      <c r="IU206" s="214"/>
      <c r="IV206" s="214"/>
      <c r="IW206" s="214"/>
      <c r="IX206" s="214"/>
      <c r="IY206" s="214"/>
      <c r="IZ206" s="214"/>
      <c r="JA206" s="214"/>
      <c r="JB206" s="214"/>
      <c r="JC206" s="214"/>
      <c r="JD206" s="214"/>
      <c r="JE206" s="214"/>
      <c r="JF206" s="214"/>
      <c r="JG206" s="214"/>
      <c r="JH206" s="214"/>
      <c r="JI206" s="214"/>
      <c r="JJ206" s="214"/>
      <c r="JK206" s="214"/>
      <c r="JL206" s="214"/>
      <c r="JM206" s="214"/>
      <c r="JN206" s="214"/>
      <c r="JO206" s="214"/>
      <c r="JP206" s="214"/>
      <c r="JQ206" s="214"/>
      <c r="JR206" s="214"/>
      <c r="JS206" s="214"/>
      <c r="JT206" s="214"/>
      <c r="JU206" s="214"/>
      <c r="JV206" s="214"/>
      <c r="JW206" s="214"/>
      <c r="JX206" s="214"/>
      <c r="JY206" s="214"/>
      <c r="JZ206" s="214"/>
      <c r="KA206" s="214"/>
      <c r="KB206" s="214"/>
      <c r="KC206" s="214"/>
      <c r="KD206" s="214"/>
      <c r="KE206" s="214"/>
      <c r="KF206" s="214"/>
      <c r="KG206" s="214"/>
      <c r="KH206" s="214"/>
      <c r="KI206" s="214"/>
      <c r="KJ206" s="214"/>
      <c r="KK206" s="214"/>
      <c r="KL206" s="214"/>
      <c r="KM206" s="214"/>
      <c r="KN206" s="214"/>
      <c r="KO206" s="214"/>
      <c r="KP206" s="214"/>
      <c r="KQ206" s="214"/>
      <c r="KR206" s="214"/>
      <c r="KS206" s="214"/>
      <c r="KT206" s="214"/>
      <c r="KU206" s="214"/>
      <c r="KV206" s="214"/>
      <c r="KW206" s="214"/>
      <c r="KX206" s="214"/>
      <c r="KY206" s="214"/>
      <c r="KZ206" s="214"/>
      <c r="LA206" s="214"/>
      <c r="LB206" s="214"/>
      <c r="LC206" s="214"/>
      <c r="LD206" s="214"/>
      <c r="LE206" s="214"/>
      <c r="LF206" s="214"/>
      <c r="LG206" s="214"/>
      <c r="LH206" s="214"/>
      <c r="LI206" s="214"/>
      <c r="LJ206" s="214"/>
      <c r="LK206" s="214"/>
      <c r="LL206" s="214"/>
      <c r="LM206" s="214"/>
      <c r="LN206" s="214"/>
      <c r="LO206" s="214"/>
      <c r="LP206" s="214"/>
      <c r="LQ206" s="214"/>
      <c r="LR206" s="214"/>
      <c r="LS206" s="214"/>
      <c r="LT206" s="214"/>
      <c r="LU206" s="214"/>
      <c r="LV206" s="214"/>
      <c r="LW206" s="214"/>
      <c r="LX206" s="214"/>
      <c r="LY206" s="214"/>
      <c r="LZ206" s="214"/>
      <c r="MA206" s="214"/>
      <c r="MB206" s="214"/>
      <c r="MC206" s="214"/>
      <c r="MD206" s="214"/>
      <c r="ME206" s="214"/>
      <c r="MF206" s="214"/>
      <c r="MG206" s="214"/>
      <c r="MH206" s="214"/>
      <c r="MI206" s="214"/>
      <c r="MJ206" s="214"/>
      <c r="MK206" s="214"/>
      <c r="ML206" s="214"/>
      <c r="MM206" s="214"/>
      <c r="MN206" s="214"/>
      <c r="MO206" s="214"/>
      <c r="MP206" s="214"/>
      <c r="MQ206" s="214"/>
      <c r="MR206" s="214"/>
      <c r="MS206" s="214"/>
      <c r="MT206" s="214"/>
      <c r="MU206" s="214"/>
      <c r="MV206" s="214"/>
      <c r="MW206" s="214"/>
      <c r="MX206" s="214"/>
      <c r="MY206" s="214"/>
      <c r="MZ206" s="214"/>
      <c r="NA206" s="214"/>
      <c r="NB206" s="214"/>
      <c r="NC206" s="214"/>
      <c r="ND206" s="214"/>
      <c r="NE206" s="214"/>
      <c r="NF206" s="214"/>
      <c r="NG206" s="214"/>
      <c r="NH206" s="214"/>
      <c r="NI206" s="214"/>
      <c r="NJ206" s="214"/>
      <c r="NK206" s="214"/>
      <c r="NL206" s="214"/>
      <c r="NM206" s="214"/>
      <c r="NN206" s="214"/>
      <c r="NO206" s="214"/>
      <c r="NP206" s="214"/>
      <c r="NQ206" s="214"/>
      <c r="NR206" s="214"/>
      <c r="NS206" s="214"/>
      <c r="NT206" s="214"/>
      <c r="NU206" s="214"/>
      <c r="NV206" s="214"/>
      <c r="NW206" s="214"/>
      <c r="NX206" s="214"/>
      <c r="NY206" s="214"/>
      <c r="NZ206" s="214"/>
      <c r="OA206" s="214"/>
      <c r="OB206" s="214"/>
      <c r="OC206" s="214"/>
      <c r="OD206" s="214"/>
      <c r="OE206" s="214"/>
      <c r="OF206" s="214"/>
      <c r="OG206" s="214"/>
      <c r="OH206" s="214"/>
      <c r="OI206" s="214"/>
      <c r="OJ206" s="214"/>
      <c r="OK206" s="214"/>
      <c r="OL206" s="214"/>
      <c r="OM206" s="214"/>
      <c r="ON206" s="214"/>
      <c r="OO206" s="214"/>
      <c r="OP206" s="214"/>
      <c r="OQ206" s="214"/>
      <c r="OR206" s="214"/>
      <c r="OS206" s="214"/>
      <c r="OT206" s="214"/>
      <c r="OU206" s="214"/>
      <c r="OV206" s="214"/>
      <c r="OW206" s="214"/>
      <c r="OX206" s="214"/>
      <c r="OY206" s="214"/>
      <c r="OZ206" s="214"/>
      <c r="PA206" s="214"/>
      <c r="PB206" s="214"/>
      <c r="PC206" s="214"/>
      <c r="PD206" s="214"/>
      <c r="PE206" s="214"/>
      <c r="PF206" s="214"/>
      <c r="PG206" s="214"/>
      <c r="PH206" s="214"/>
      <c r="PI206" s="214"/>
      <c r="PJ206" s="214"/>
      <c r="PK206" s="214"/>
      <c r="PL206" s="214"/>
      <c r="PM206" s="214"/>
      <c r="PN206" s="214"/>
      <c r="PO206" s="214"/>
      <c r="PP206" s="214"/>
      <c r="PQ206" s="214"/>
      <c r="PR206" s="214"/>
      <c r="PS206" s="214"/>
      <c r="PT206" s="214"/>
      <c r="PU206" s="214"/>
      <c r="PV206" s="214"/>
      <c r="PW206" s="214"/>
      <c r="PX206" s="214"/>
      <c r="PY206" s="214"/>
      <c r="PZ206" s="214"/>
      <c r="QA206" s="214"/>
      <c r="QB206" s="214"/>
      <c r="QC206" s="214"/>
      <c r="QD206" s="214"/>
      <c r="QE206" s="214"/>
      <c r="QF206" s="214"/>
      <c r="QG206" s="214"/>
      <c r="QH206" s="214"/>
      <c r="QI206" s="214"/>
      <c r="QJ206" s="214"/>
      <c r="QK206" s="214"/>
      <c r="QL206" s="214"/>
      <c r="QM206" s="214"/>
      <c r="QN206" s="214"/>
      <c r="QO206" s="214"/>
      <c r="QP206" s="214"/>
      <c r="QQ206" s="214"/>
      <c r="QR206" s="214"/>
      <c r="QS206" s="214"/>
      <c r="QT206" s="214"/>
      <c r="QU206" s="214"/>
      <c r="QV206" s="214"/>
      <c r="QW206" s="214"/>
      <c r="QX206" s="214"/>
      <c r="QY206" s="214"/>
      <c r="QZ206" s="214"/>
      <c r="RA206" s="214"/>
      <c r="RB206" s="214"/>
      <c r="RC206" s="214"/>
      <c r="RD206" s="214"/>
      <c r="RE206" s="214"/>
      <c r="RF206" s="214"/>
      <c r="RG206" s="214"/>
      <c r="RH206" s="214"/>
      <c r="RI206" s="214"/>
      <c r="RJ206" s="214"/>
      <c r="RK206" s="214"/>
      <c r="RL206" s="214"/>
      <c r="RM206" s="214"/>
      <c r="RN206" s="214"/>
      <c r="RO206" s="214"/>
      <c r="RP206" s="214"/>
      <c r="RQ206" s="214"/>
      <c r="RR206" s="214"/>
      <c r="RS206" s="214"/>
      <c r="RT206" s="214"/>
      <c r="RU206" s="214"/>
      <c r="RV206" s="214"/>
      <c r="RW206" s="214"/>
      <c r="RX206" s="214"/>
      <c r="RY206" s="214"/>
      <c r="RZ206" s="214"/>
      <c r="SA206" s="214"/>
      <c r="SB206" s="214"/>
      <c r="SC206" s="214"/>
      <c r="SD206" s="214"/>
      <c r="SE206" s="214"/>
      <c r="SF206" s="214"/>
      <c r="SG206" s="214"/>
      <c r="SH206" s="214"/>
      <c r="SI206" s="214"/>
      <c r="SJ206" s="214"/>
      <c r="SK206" s="214"/>
      <c r="SL206" s="214"/>
      <c r="SM206" s="214"/>
      <c r="SN206" s="214"/>
      <c r="SO206" s="214"/>
      <c r="SP206" s="214"/>
      <c r="SQ206" s="214"/>
      <c r="SR206" s="214"/>
      <c r="SS206" s="214"/>
      <c r="ST206" s="214"/>
      <c r="SU206" s="214"/>
      <c r="SV206" s="214"/>
      <c r="SW206" s="214"/>
      <c r="SX206" s="214"/>
      <c r="SY206" s="214"/>
      <c r="SZ206" s="214"/>
      <c r="TA206" s="214"/>
      <c r="TB206" s="214"/>
      <c r="TC206" s="214"/>
      <c r="TD206" s="214"/>
      <c r="TE206" s="214"/>
      <c r="TF206" s="214"/>
      <c r="TG206" s="214"/>
      <c r="TH206" s="214"/>
    </row>
    <row r="207" spans="1:528" s="72" customFormat="1" ht="15" customHeight="1" x14ac:dyDescent="0.2">
      <c r="A207" s="214"/>
      <c r="B207" s="213"/>
      <c r="C207" s="368"/>
      <c r="D207" s="51" t="s">
        <v>38</v>
      </c>
      <c r="E207" s="27"/>
      <c r="F207" s="9"/>
      <c r="G207" s="9"/>
      <c r="H207" s="100">
        <f>SUMIF(E207:G207,"&gt;0")</f>
        <v>0</v>
      </c>
      <c r="I207" s="21">
        <f>COUNTIF(E207:G207,"a")</f>
        <v>0</v>
      </c>
      <c r="J207" s="100"/>
      <c r="K207" s="129"/>
      <c r="L207" s="129"/>
      <c r="M207" s="129"/>
      <c r="N207" s="10"/>
      <c r="O207" s="11"/>
      <c r="P207" s="12"/>
      <c r="Q207" s="236" t="s">
        <v>123</v>
      </c>
      <c r="R207" s="233"/>
      <c r="S207" s="214"/>
      <c r="T207" s="214"/>
      <c r="U207" s="214"/>
      <c r="V207" s="214"/>
      <c r="W207" s="214"/>
      <c r="X207" s="214"/>
      <c r="Y207" s="214"/>
      <c r="Z207" s="214"/>
      <c r="AA207" s="214"/>
      <c r="AB207" s="214"/>
      <c r="AC207" s="214"/>
      <c r="AD207" s="214"/>
      <c r="AE207" s="214"/>
      <c r="AF207" s="214"/>
      <c r="AG207" s="214"/>
      <c r="AH207" s="214"/>
      <c r="AI207" s="214"/>
      <c r="AJ207" s="214"/>
      <c r="AK207" s="214"/>
      <c r="AL207" s="214"/>
      <c r="AM207" s="214"/>
      <c r="AN207" s="214"/>
      <c r="AO207" s="214"/>
      <c r="AP207" s="214"/>
      <c r="AQ207" s="214"/>
      <c r="AR207" s="214"/>
      <c r="AS207" s="214"/>
      <c r="AT207" s="214"/>
      <c r="AU207" s="214"/>
      <c r="AV207" s="214"/>
      <c r="AW207" s="214"/>
      <c r="AX207" s="214"/>
      <c r="AY207" s="214"/>
      <c r="AZ207" s="214"/>
      <c r="BA207" s="214"/>
      <c r="BB207" s="214"/>
      <c r="BC207" s="214"/>
      <c r="BD207" s="214"/>
      <c r="BE207" s="214"/>
      <c r="BF207" s="214"/>
      <c r="BG207" s="214"/>
      <c r="BH207" s="214"/>
      <c r="BI207" s="214"/>
      <c r="BJ207" s="214"/>
      <c r="BK207" s="214"/>
      <c r="BL207" s="214"/>
      <c r="BM207" s="214"/>
      <c r="BN207" s="214"/>
      <c r="BO207" s="214"/>
      <c r="BP207" s="214"/>
      <c r="BQ207" s="214"/>
      <c r="BR207" s="214"/>
      <c r="BS207" s="214"/>
      <c r="BT207" s="214"/>
      <c r="BU207" s="214"/>
      <c r="BV207" s="214"/>
      <c r="BW207" s="214"/>
      <c r="BX207" s="214"/>
      <c r="BY207" s="214"/>
      <c r="BZ207" s="214"/>
      <c r="CA207" s="214"/>
      <c r="CB207" s="214"/>
      <c r="CC207" s="214"/>
      <c r="CD207" s="214"/>
      <c r="CE207" s="214"/>
      <c r="CF207" s="214"/>
      <c r="CG207" s="214"/>
      <c r="CH207" s="214"/>
      <c r="CI207" s="214"/>
      <c r="CJ207" s="214"/>
      <c r="CK207" s="214"/>
      <c r="CL207" s="214"/>
      <c r="CM207" s="214"/>
      <c r="CN207" s="214"/>
      <c r="CO207" s="214"/>
      <c r="CP207" s="214"/>
      <c r="CQ207" s="214"/>
      <c r="CR207" s="214"/>
      <c r="CS207" s="214"/>
      <c r="CT207" s="214"/>
      <c r="CU207" s="214"/>
      <c r="CV207" s="214"/>
      <c r="CW207" s="214"/>
      <c r="CX207" s="214"/>
      <c r="CY207" s="214"/>
      <c r="CZ207" s="214"/>
      <c r="DA207" s="214"/>
      <c r="DB207" s="214"/>
      <c r="DC207" s="214"/>
      <c r="DD207" s="214"/>
      <c r="DE207" s="214"/>
      <c r="DF207" s="214"/>
      <c r="DG207" s="214"/>
      <c r="DH207" s="214"/>
      <c r="DI207" s="214"/>
      <c r="DJ207" s="214"/>
      <c r="DK207" s="214"/>
      <c r="DL207" s="214"/>
      <c r="DM207" s="214"/>
      <c r="DN207" s="214"/>
      <c r="DO207" s="214"/>
      <c r="DP207" s="214"/>
      <c r="DQ207" s="214"/>
      <c r="DR207" s="214"/>
      <c r="DS207" s="214"/>
      <c r="DT207" s="214"/>
      <c r="DU207" s="214"/>
      <c r="DV207" s="214"/>
      <c r="DW207" s="214"/>
      <c r="DX207" s="214"/>
      <c r="DY207" s="214"/>
      <c r="DZ207" s="214"/>
      <c r="EA207" s="214"/>
      <c r="EB207" s="214"/>
      <c r="EC207" s="214"/>
      <c r="ED207" s="214"/>
      <c r="EE207" s="214"/>
      <c r="EF207" s="214"/>
      <c r="EG207" s="214"/>
      <c r="EH207" s="214"/>
      <c r="EI207" s="214"/>
      <c r="EJ207" s="214"/>
      <c r="EK207" s="214"/>
      <c r="EL207" s="214"/>
      <c r="EM207" s="214"/>
      <c r="EN207" s="214"/>
      <c r="EO207" s="214"/>
      <c r="EP207" s="214"/>
      <c r="EQ207" s="214"/>
      <c r="ER207" s="214"/>
      <c r="ES207" s="214"/>
      <c r="ET207" s="214"/>
      <c r="EU207" s="214"/>
      <c r="EV207" s="214"/>
      <c r="EW207" s="214"/>
      <c r="EX207" s="214"/>
      <c r="EY207" s="214"/>
      <c r="EZ207" s="214"/>
      <c r="FA207" s="214"/>
      <c r="FB207" s="214"/>
      <c r="FC207" s="214"/>
      <c r="FD207" s="214"/>
      <c r="FE207" s="214"/>
      <c r="FF207" s="214"/>
      <c r="FG207" s="214"/>
      <c r="FH207" s="214"/>
      <c r="FI207" s="214"/>
      <c r="FJ207" s="214"/>
      <c r="FK207" s="214"/>
      <c r="FL207" s="214"/>
      <c r="FM207" s="214"/>
      <c r="FN207" s="214"/>
      <c r="FO207" s="214"/>
      <c r="FP207" s="214"/>
      <c r="FQ207" s="214"/>
      <c r="FR207" s="214"/>
      <c r="FS207" s="214"/>
      <c r="FT207" s="214"/>
      <c r="FU207" s="214"/>
      <c r="FV207" s="214"/>
      <c r="FW207" s="214"/>
      <c r="FX207" s="214"/>
      <c r="FY207" s="214"/>
      <c r="FZ207" s="214"/>
      <c r="GA207" s="214"/>
      <c r="GB207" s="214"/>
      <c r="GC207" s="214"/>
      <c r="GD207" s="214"/>
      <c r="GE207" s="214"/>
      <c r="GF207" s="214"/>
      <c r="GG207" s="214"/>
      <c r="GH207" s="214"/>
      <c r="GI207" s="214"/>
      <c r="GJ207" s="214"/>
      <c r="GK207" s="214"/>
      <c r="GL207" s="214"/>
      <c r="GM207" s="214"/>
      <c r="GN207" s="214"/>
      <c r="GO207" s="214"/>
      <c r="GP207" s="214"/>
      <c r="GQ207" s="214"/>
      <c r="GR207" s="214"/>
      <c r="GS207" s="214"/>
      <c r="GT207" s="214"/>
      <c r="GU207" s="214"/>
      <c r="GV207" s="214"/>
      <c r="GW207" s="214"/>
      <c r="GX207" s="214"/>
      <c r="GY207" s="214"/>
      <c r="GZ207" s="214"/>
      <c r="HA207" s="214"/>
      <c r="HB207" s="214"/>
      <c r="HC207" s="214"/>
      <c r="HD207" s="214"/>
      <c r="HE207" s="214"/>
      <c r="HF207" s="214"/>
      <c r="HG207" s="214"/>
      <c r="HH207" s="214"/>
      <c r="HI207" s="214"/>
      <c r="HJ207" s="214"/>
      <c r="HK207" s="214"/>
      <c r="HL207" s="214"/>
      <c r="HM207" s="214"/>
      <c r="HN207" s="214"/>
      <c r="HO207" s="214"/>
      <c r="HP207" s="214"/>
      <c r="HQ207" s="214"/>
      <c r="HR207" s="214"/>
      <c r="HS207" s="214"/>
      <c r="HT207" s="214"/>
      <c r="HU207" s="214"/>
      <c r="HV207" s="214"/>
      <c r="HW207" s="214"/>
      <c r="HX207" s="214"/>
      <c r="HY207" s="214"/>
      <c r="HZ207" s="214"/>
      <c r="IA207" s="214"/>
      <c r="IB207" s="214"/>
      <c r="IC207" s="214"/>
      <c r="ID207" s="214"/>
      <c r="IE207" s="214"/>
      <c r="IF207" s="214"/>
      <c r="IG207" s="214"/>
      <c r="IH207" s="214"/>
      <c r="II207" s="214"/>
      <c r="IJ207" s="214"/>
      <c r="IK207" s="214"/>
      <c r="IL207" s="214"/>
      <c r="IM207" s="214"/>
      <c r="IN207" s="214"/>
      <c r="IO207" s="214"/>
      <c r="IP207" s="214"/>
      <c r="IQ207" s="214"/>
      <c r="IR207" s="214"/>
      <c r="IS207" s="214"/>
      <c r="IT207" s="214"/>
      <c r="IU207" s="214"/>
      <c r="IV207" s="214"/>
      <c r="IW207" s="214"/>
      <c r="IX207" s="214"/>
      <c r="IY207" s="214"/>
      <c r="IZ207" s="214"/>
      <c r="JA207" s="214"/>
      <c r="JB207" s="214"/>
      <c r="JC207" s="214"/>
      <c r="JD207" s="214"/>
      <c r="JE207" s="214"/>
      <c r="JF207" s="214"/>
      <c r="JG207" s="214"/>
      <c r="JH207" s="214"/>
      <c r="JI207" s="214"/>
      <c r="JJ207" s="214"/>
      <c r="JK207" s="214"/>
      <c r="JL207" s="214"/>
      <c r="JM207" s="214"/>
      <c r="JN207" s="214"/>
      <c r="JO207" s="214"/>
      <c r="JP207" s="214"/>
      <c r="JQ207" s="214"/>
      <c r="JR207" s="214"/>
      <c r="JS207" s="214"/>
      <c r="JT207" s="214"/>
      <c r="JU207" s="214"/>
      <c r="JV207" s="214"/>
      <c r="JW207" s="214"/>
      <c r="JX207" s="214"/>
      <c r="JY207" s="214"/>
      <c r="JZ207" s="214"/>
      <c r="KA207" s="214"/>
      <c r="KB207" s="214"/>
      <c r="KC207" s="214"/>
      <c r="KD207" s="214"/>
      <c r="KE207" s="214"/>
      <c r="KF207" s="214"/>
      <c r="KG207" s="214"/>
      <c r="KH207" s="214"/>
      <c r="KI207" s="214"/>
      <c r="KJ207" s="214"/>
      <c r="KK207" s="214"/>
      <c r="KL207" s="214"/>
      <c r="KM207" s="214"/>
      <c r="KN207" s="214"/>
      <c r="KO207" s="214"/>
      <c r="KP207" s="214"/>
      <c r="KQ207" s="214"/>
      <c r="KR207" s="214"/>
      <c r="KS207" s="214"/>
      <c r="KT207" s="214"/>
      <c r="KU207" s="214"/>
      <c r="KV207" s="214"/>
      <c r="KW207" s="214"/>
      <c r="KX207" s="214"/>
      <c r="KY207" s="214"/>
      <c r="KZ207" s="214"/>
      <c r="LA207" s="214"/>
      <c r="LB207" s="214"/>
      <c r="LC207" s="214"/>
      <c r="LD207" s="214"/>
      <c r="LE207" s="214"/>
      <c r="LF207" s="214"/>
      <c r="LG207" s="214"/>
      <c r="LH207" s="214"/>
      <c r="LI207" s="214"/>
      <c r="LJ207" s="214"/>
      <c r="LK207" s="214"/>
      <c r="LL207" s="214"/>
      <c r="LM207" s="214"/>
      <c r="LN207" s="214"/>
      <c r="LO207" s="214"/>
      <c r="LP207" s="214"/>
      <c r="LQ207" s="214"/>
      <c r="LR207" s="214"/>
      <c r="LS207" s="214"/>
      <c r="LT207" s="214"/>
      <c r="LU207" s="214"/>
      <c r="LV207" s="214"/>
      <c r="LW207" s="214"/>
      <c r="LX207" s="214"/>
      <c r="LY207" s="214"/>
      <c r="LZ207" s="214"/>
      <c r="MA207" s="214"/>
      <c r="MB207" s="214"/>
      <c r="MC207" s="214"/>
      <c r="MD207" s="214"/>
      <c r="ME207" s="214"/>
      <c r="MF207" s="214"/>
      <c r="MG207" s="214"/>
      <c r="MH207" s="214"/>
      <c r="MI207" s="214"/>
      <c r="MJ207" s="214"/>
      <c r="MK207" s="214"/>
      <c r="ML207" s="214"/>
      <c r="MM207" s="214"/>
      <c r="MN207" s="214"/>
      <c r="MO207" s="214"/>
      <c r="MP207" s="214"/>
      <c r="MQ207" s="214"/>
      <c r="MR207" s="214"/>
      <c r="MS207" s="214"/>
      <c r="MT207" s="214"/>
      <c r="MU207" s="214"/>
      <c r="MV207" s="214"/>
      <c r="MW207" s="214"/>
      <c r="MX207" s="214"/>
      <c r="MY207" s="214"/>
      <c r="MZ207" s="214"/>
      <c r="NA207" s="214"/>
      <c r="NB207" s="214"/>
      <c r="NC207" s="214"/>
      <c r="ND207" s="214"/>
      <c r="NE207" s="214"/>
      <c r="NF207" s="214"/>
      <c r="NG207" s="214"/>
      <c r="NH207" s="214"/>
      <c r="NI207" s="214"/>
      <c r="NJ207" s="214"/>
      <c r="NK207" s="214"/>
      <c r="NL207" s="214"/>
      <c r="NM207" s="214"/>
      <c r="NN207" s="214"/>
      <c r="NO207" s="214"/>
      <c r="NP207" s="214"/>
      <c r="NQ207" s="214"/>
      <c r="NR207" s="214"/>
      <c r="NS207" s="214"/>
      <c r="NT207" s="214"/>
      <c r="NU207" s="214"/>
      <c r="NV207" s="214"/>
      <c r="NW207" s="214"/>
      <c r="NX207" s="214"/>
      <c r="NY207" s="214"/>
      <c r="NZ207" s="214"/>
      <c r="OA207" s="214"/>
      <c r="OB207" s="214"/>
      <c r="OC207" s="214"/>
      <c r="OD207" s="214"/>
      <c r="OE207" s="214"/>
      <c r="OF207" s="214"/>
      <c r="OG207" s="214"/>
      <c r="OH207" s="214"/>
      <c r="OI207" s="214"/>
      <c r="OJ207" s="214"/>
      <c r="OK207" s="214"/>
      <c r="OL207" s="214"/>
      <c r="OM207" s="214"/>
      <c r="ON207" s="214"/>
      <c r="OO207" s="214"/>
      <c r="OP207" s="214"/>
      <c r="OQ207" s="214"/>
      <c r="OR207" s="214"/>
      <c r="OS207" s="214"/>
      <c r="OT207" s="214"/>
      <c r="OU207" s="214"/>
      <c r="OV207" s="214"/>
      <c r="OW207" s="214"/>
      <c r="OX207" s="214"/>
      <c r="OY207" s="214"/>
      <c r="OZ207" s="214"/>
      <c r="PA207" s="214"/>
      <c r="PB207" s="214"/>
      <c r="PC207" s="214"/>
      <c r="PD207" s="214"/>
      <c r="PE207" s="214"/>
      <c r="PF207" s="214"/>
      <c r="PG207" s="214"/>
      <c r="PH207" s="214"/>
      <c r="PI207" s="214"/>
      <c r="PJ207" s="214"/>
      <c r="PK207" s="214"/>
      <c r="PL207" s="214"/>
      <c r="PM207" s="214"/>
      <c r="PN207" s="214"/>
      <c r="PO207" s="214"/>
      <c r="PP207" s="214"/>
      <c r="PQ207" s="214"/>
      <c r="PR207" s="214"/>
      <c r="PS207" s="214"/>
      <c r="PT207" s="214"/>
      <c r="PU207" s="214"/>
      <c r="PV207" s="214"/>
      <c r="PW207" s="214"/>
      <c r="PX207" s="214"/>
      <c r="PY207" s="214"/>
      <c r="PZ207" s="214"/>
      <c r="QA207" s="214"/>
      <c r="QB207" s="214"/>
      <c r="QC207" s="214"/>
      <c r="QD207" s="214"/>
      <c r="QE207" s="214"/>
      <c r="QF207" s="214"/>
      <c r="QG207" s="214"/>
      <c r="QH207" s="214"/>
      <c r="QI207" s="214"/>
      <c r="QJ207" s="214"/>
      <c r="QK207" s="214"/>
      <c r="QL207" s="214"/>
      <c r="QM207" s="214"/>
      <c r="QN207" s="214"/>
      <c r="QO207" s="214"/>
      <c r="QP207" s="214"/>
      <c r="QQ207" s="214"/>
      <c r="QR207" s="214"/>
      <c r="QS207" s="214"/>
      <c r="QT207" s="214"/>
      <c r="QU207" s="214"/>
      <c r="QV207" s="214"/>
      <c r="QW207" s="214"/>
      <c r="QX207" s="214"/>
      <c r="QY207" s="214"/>
      <c r="QZ207" s="214"/>
      <c r="RA207" s="214"/>
      <c r="RB207" s="214"/>
      <c r="RC207" s="214"/>
      <c r="RD207" s="214"/>
      <c r="RE207" s="214"/>
      <c r="RF207" s="214"/>
      <c r="RG207" s="214"/>
      <c r="RH207" s="214"/>
      <c r="RI207" s="214"/>
      <c r="RJ207" s="214"/>
      <c r="RK207" s="214"/>
      <c r="RL207" s="214"/>
      <c r="RM207" s="214"/>
      <c r="RN207" s="214"/>
      <c r="RO207" s="214"/>
      <c r="RP207" s="214"/>
      <c r="RQ207" s="214"/>
      <c r="RR207" s="214"/>
      <c r="RS207" s="214"/>
      <c r="RT207" s="214"/>
      <c r="RU207" s="214"/>
      <c r="RV207" s="214"/>
      <c r="RW207" s="214"/>
      <c r="RX207" s="214"/>
      <c r="RY207" s="214"/>
      <c r="RZ207" s="214"/>
      <c r="SA207" s="214"/>
      <c r="SB207" s="214"/>
      <c r="SC207" s="214"/>
      <c r="SD207" s="214"/>
      <c r="SE207" s="214"/>
      <c r="SF207" s="214"/>
      <c r="SG207" s="214"/>
      <c r="SH207" s="214"/>
      <c r="SI207" s="214"/>
      <c r="SJ207" s="214"/>
      <c r="SK207" s="214"/>
      <c r="SL207" s="214"/>
      <c r="SM207" s="214"/>
      <c r="SN207" s="214"/>
      <c r="SO207" s="214"/>
      <c r="SP207" s="214"/>
      <c r="SQ207" s="214"/>
      <c r="SR207" s="214"/>
      <c r="SS207" s="214"/>
      <c r="ST207" s="214"/>
      <c r="SU207" s="214"/>
      <c r="SV207" s="214"/>
      <c r="SW207" s="214"/>
      <c r="SX207" s="214"/>
      <c r="SY207" s="214"/>
      <c r="SZ207" s="214"/>
      <c r="TA207" s="214"/>
      <c r="TB207" s="214"/>
      <c r="TC207" s="214"/>
      <c r="TD207" s="214"/>
      <c r="TE207" s="214"/>
      <c r="TF207" s="214"/>
      <c r="TG207" s="214"/>
      <c r="TH207" s="214"/>
    </row>
    <row r="208" spans="1:528" s="72" customFormat="1" ht="15" customHeight="1" x14ac:dyDescent="0.2">
      <c r="A208" s="214"/>
      <c r="B208" s="213"/>
      <c r="C208" s="295"/>
      <c r="D208" s="122"/>
      <c r="E208" s="123"/>
      <c r="F208" s="123"/>
      <c r="G208" s="123"/>
      <c r="H208" s="104"/>
      <c r="I208" s="136"/>
      <c r="J208" s="104"/>
      <c r="K208" s="123"/>
      <c r="L208" s="123"/>
      <c r="M208" s="123"/>
      <c r="N208" s="14"/>
      <c r="O208" s="15"/>
      <c r="P208" s="16"/>
      <c r="Q208" s="236" t="s">
        <v>124</v>
      </c>
      <c r="R208" s="233"/>
      <c r="S208" s="214"/>
      <c r="T208" s="214"/>
      <c r="U208" s="214"/>
      <c r="V208" s="214"/>
      <c r="W208" s="214"/>
      <c r="X208" s="214"/>
      <c r="Y208" s="214"/>
      <c r="Z208" s="214"/>
      <c r="AA208" s="214"/>
      <c r="AB208" s="214"/>
      <c r="AC208" s="214"/>
      <c r="AD208" s="214"/>
      <c r="AE208" s="214"/>
      <c r="AF208" s="214"/>
      <c r="AG208" s="214"/>
      <c r="AH208" s="214"/>
      <c r="AI208" s="214"/>
      <c r="AJ208" s="214"/>
      <c r="AK208" s="214"/>
      <c r="AL208" s="214"/>
      <c r="AM208" s="214"/>
      <c r="AN208" s="214"/>
      <c r="AO208" s="214"/>
      <c r="AP208" s="214"/>
      <c r="AQ208" s="214"/>
      <c r="AR208" s="214"/>
      <c r="AS208" s="214"/>
      <c r="AT208" s="214"/>
      <c r="AU208" s="214"/>
      <c r="AV208" s="214"/>
      <c r="AW208" s="214"/>
      <c r="AX208" s="214"/>
      <c r="AY208" s="214"/>
      <c r="AZ208" s="214"/>
      <c r="BA208" s="214"/>
      <c r="BB208" s="214"/>
      <c r="BC208" s="214"/>
      <c r="BD208" s="214"/>
      <c r="BE208" s="214"/>
      <c r="BF208" s="214"/>
      <c r="BG208" s="214"/>
      <c r="BH208" s="214"/>
      <c r="BI208" s="214"/>
      <c r="BJ208" s="214"/>
      <c r="BK208" s="214"/>
      <c r="BL208" s="214"/>
      <c r="BM208" s="214"/>
      <c r="BN208" s="214"/>
      <c r="BO208" s="214"/>
      <c r="BP208" s="214"/>
      <c r="BQ208" s="214"/>
      <c r="BR208" s="214"/>
      <c r="BS208" s="214"/>
      <c r="BT208" s="214"/>
      <c r="BU208" s="214"/>
      <c r="BV208" s="214"/>
      <c r="BW208" s="214"/>
      <c r="BX208" s="214"/>
      <c r="BY208" s="214"/>
      <c r="BZ208" s="214"/>
      <c r="CA208" s="214"/>
      <c r="CB208" s="214"/>
      <c r="CC208" s="214"/>
      <c r="CD208" s="214"/>
      <c r="CE208" s="214"/>
      <c r="CF208" s="214"/>
      <c r="CG208" s="214"/>
      <c r="CH208" s="214"/>
      <c r="CI208" s="214"/>
      <c r="CJ208" s="214"/>
      <c r="CK208" s="214"/>
      <c r="CL208" s="214"/>
      <c r="CM208" s="214"/>
      <c r="CN208" s="214"/>
      <c r="CO208" s="214"/>
      <c r="CP208" s="214"/>
      <c r="CQ208" s="214"/>
      <c r="CR208" s="214"/>
      <c r="CS208" s="214"/>
      <c r="CT208" s="214"/>
      <c r="CU208" s="214"/>
      <c r="CV208" s="214"/>
      <c r="CW208" s="214"/>
      <c r="CX208" s="214"/>
      <c r="CY208" s="214"/>
      <c r="CZ208" s="214"/>
      <c r="DA208" s="214"/>
      <c r="DB208" s="214"/>
      <c r="DC208" s="214"/>
      <c r="DD208" s="214"/>
      <c r="DE208" s="214"/>
      <c r="DF208" s="214"/>
      <c r="DG208" s="214"/>
      <c r="DH208" s="214"/>
      <c r="DI208" s="214"/>
      <c r="DJ208" s="214"/>
      <c r="DK208" s="214"/>
      <c r="DL208" s="214"/>
      <c r="DM208" s="214"/>
      <c r="DN208" s="214"/>
      <c r="DO208" s="214"/>
      <c r="DP208" s="214"/>
      <c r="DQ208" s="214"/>
      <c r="DR208" s="214"/>
      <c r="DS208" s="214"/>
      <c r="DT208" s="214"/>
      <c r="DU208" s="214"/>
      <c r="DV208" s="214"/>
      <c r="DW208" s="214"/>
      <c r="DX208" s="214"/>
      <c r="DY208" s="214"/>
      <c r="DZ208" s="214"/>
      <c r="EA208" s="214"/>
      <c r="EB208" s="214"/>
      <c r="EC208" s="214"/>
      <c r="ED208" s="214"/>
      <c r="EE208" s="214"/>
      <c r="EF208" s="214"/>
      <c r="EG208" s="214"/>
      <c r="EH208" s="214"/>
      <c r="EI208" s="214"/>
      <c r="EJ208" s="214"/>
      <c r="EK208" s="214"/>
      <c r="EL208" s="214"/>
      <c r="EM208" s="214"/>
      <c r="EN208" s="214"/>
      <c r="EO208" s="214"/>
      <c r="EP208" s="214"/>
      <c r="EQ208" s="214"/>
      <c r="ER208" s="214"/>
      <c r="ES208" s="214"/>
      <c r="ET208" s="214"/>
      <c r="EU208" s="214"/>
      <c r="EV208" s="214"/>
      <c r="EW208" s="214"/>
      <c r="EX208" s="214"/>
      <c r="EY208" s="214"/>
      <c r="EZ208" s="214"/>
      <c r="FA208" s="214"/>
      <c r="FB208" s="214"/>
      <c r="FC208" s="214"/>
      <c r="FD208" s="214"/>
      <c r="FE208" s="214"/>
      <c r="FF208" s="214"/>
      <c r="FG208" s="214"/>
      <c r="FH208" s="214"/>
      <c r="FI208" s="214"/>
      <c r="FJ208" s="214"/>
      <c r="FK208" s="214"/>
      <c r="FL208" s="214"/>
      <c r="FM208" s="214"/>
      <c r="FN208" s="214"/>
      <c r="FO208" s="214"/>
      <c r="FP208" s="214"/>
      <c r="FQ208" s="214"/>
      <c r="FR208" s="214"/>
      <c r="FS208" s="214"/>
      <c r="FT208" s="214"/>
      <c r="FU208" s="214"/>
      <c r="FV208" s="214"/>
      <c r="FW208" s="214"/>
      <c r="FX208" s="214"/>
      <c r="FY208" s="214"/>
      <c r="FZ208" s="214"/>
      <c r="GA208" s="214"/>
      <c r="GB208" s="214"/>
      <c r="GC208" s="214"/>
      <c r="GD208" s="214"/>
      <c r="GE208" s="214"/>
      <c r="GF208" s="214"/>
      <c r="GG208" s="214"/>
      <c r="GH208" s="214"/>
      <c r="GI208" s="214"/>
      <c r="GJ208" s="214"/>
      <c r="GK208" s="214"/>
      <c r="GL208" s="214"/>
      <c r="GM208" s="214"/>
      <c r="GN208" s="214"/>
      <c r="GO208" s="214"/>
      <c r="GP208" s="214"/>
      <c r="GQ208" s="214"/>
      <c r="GR208" s="214"/>
      <c r="GS208" s="214"/>
      <c r="GT208" s="214"/>
      <c r="GU208" s="214"/>
      <c r="GV208" s="214"/>
      <c r="GW208" s="214"/>
      <c r="GX208" s="214"/>
      <c r="GY208" s="214"/>
      <c r="GZ208" s="214"/>
      <c r="HA208" s="214"/>
      <c r="HB208" s="214"/>
      <c r="HC208" s="214"/>
      <c r="HD208" s="214"/>
      <c r="HE208" s="214"/>
      <c r="HF208" s="214"/>
      <c r="HG208" s="214"/>
      <c r="HH208" s="214"/>
      <c r="HI208" s="214"/>
      <c r="HJ208" s="214"/>
      <c r="HK208" s="214"/>
      <c r="HL208" s="214"/>
      <c r="HM208" s="214"/>
      <c r="HN208" s="214"/>
      <c r="HO208" s="214"/>
      <c r="HP208" s="214"/>
      <c r="HQ208" s="214"/>
      <c r="HR208" s="214"/>
      <c r="HS208" s="214"/>
      <c r="HT208" s="214"/>
      <c r="HU208" s="214"/>
      <c r="HV208" s="214"/>
      <c r="HW208" s="214"/>
      <c r="HX208" s="214"/>
      <c r="HY208" s="214"/>
      <c r="HZ208" s="214"/>
      <c r="IA208" s="214"/>
      <c r="IB208" s="214"/>
      <c r="IC208" s="214"/>
      <c r="ID208" s="214"/>
      <c r="IE208" s="214"/>
      <c r="IF208" s="214"/>
      <c r="IG208" s="214"/>
      <c r="IH208" s="214"/>
      <c r="II208" s="214"/>
      <c r="IJ208" s="214"/>
      <c r="IK208" s="214"/>
      <c r="IL208" s="214"/>
      <c r="IM208" s="214"/>
      <c r="IN208" s="214"/>
      <c r="IO208" s="214"/>
      <c r="IP208" s="214"/>
      <c r="IQ208" s="214"/>
      <c r="IR208" s="214"/>
      <c r="IS208" s="214"/>
      <c r="IT208" s="214"/>
      <c r="IU208" s="214"/>
      <c r="IV208" s="214"/>
      <c r="IW208" s="214"/>
      <c r="IX208" s="214"/>
      <c r="IY208" s="214"/>
      <c r="IZ208" s="214"/>
      <c r="JA208" s="214"/>
      <c r="JB208" s="214"/>
      <c r="JC208" s="214"/>
      <c r="JD208" s="214"/>
      <c r="JE208" s="214"/>
      <c r="JF208" s="214"/>
      <c r="JG208" s="214"/>
      <c r="JH208" s="214"/>
      <c r="JI208" s="214"/>
      <c r="JJ208" s="214"/>
      <c r="JK208" s="214"/>
      <c r="JL208" s="214"/>
      <c r="JM208" s="214"/>
      <c r="JN208" s="214"/>
      <c r="JO208" s="214"/>
      <c r="JP208" s="214"/>
      <c r="JQ208" s="214"/>
      <c r="JR208" s="214"/>
      <c r="JS208" s="214"/>
      <c r="JT208" s="214"/>
      <c r="JU208" s="214"/>
      <c r="JV208" s="214"/>
      <c r="JW208" s="214"/>
      <c r="JX208" s="214"/>
      <c r="JY208" s="214"/>
      <c r="JZ208" s="214"/>
      <c r="KA208" s="214"/>
      <c r="KB208" s="214"/>
      <c r="KC208" s="214"/>
      <c r="KD208" s="214"/>
      <c r="KE208" s="214"/>
      <c r="KF208" s="214"/>
      <c r="KG208" s="214"/>
      <c r="KH208" s="214"/>
      <c r="KI208" s="214"/>
      <c r="KJ208" s="214"/>
      <c r="KK208" s="214"/>
      <c r="KL208" s="214"/>
      <c r="KM208" s="214"/>
      <c r="KN208" s="214"/>
      <c r="KO208" s="214"/>
      <c r="KP208" s="214"/>
      <c r="KQ208" s="214"/>
      <c r="KR208" s="214"/>
      <c r="KS208" s="214"/>
      <c r="KT208" s="214"/>
      <c r="KU208" s="214"/>
      <c r="KV208" s="214"/>
      <c r="KW208" s="214"/>
      <c r="KX208" s="214"/>
      <c r="KY208" s="214"/>
      <c r="KZ208" s="214"/>
      <c r="LA208" s="214"/>
      <c r="LB208" s="214"/>
      <c r="LC208" s="214"/>
      <c r="LD208" s="214"/>
      <c r="LE208" s="214"/>
      <c r="LF208" s="214"/>
      <c r="LG208" s="214"/>
      <c r="LH208" s="214"/>
      <c r="LI208" s="214"/>
      <c r="LJ208" s="214"/>
      <c r="LK208" s="214"/>
      <c r="LL208" s="214"/>
      <c r="LM208" s="214"/>
      <c r="LN208" s="214"/>
      <c r="LO208" s="214"/>
      <c r="LP208" s="214"/>
      <c r="LQ208" s="214"/>
      <c r="LR208" s="214"/>
      <c r="LS208" s="214"/>
      <c r="LT208" s="214"/>
      <c r="LU208" s="214"/>
      <c r="LV208" s="214"/>
      <c r="LW208" s="214"/>
      <c r="LX208" s="214"/>
      <c r="LY208" s="214"/>
      <c r="LZ208" s="214"/>
      <c r="MA208" s="214"/>
      <c r="MB208" s="214"/>
      <c r="MC208" s="214"/>
      <c r="MD208" s="214"/>
      <c r="ME208" s="214"/>
      <c r="MF208" s="214"/>
      <c r="MG208" s="214"/>
      <c r="MH208" s="214"/>
      <c r="MI208" s="214"/>
      <c r="MJ208" s="214"/>
      <c r="MK208" s="214"/>
      <c r="ML208" s="214"/>
      <c r="MM208" s="214"/>
      <c r="MN208" s="214"/>
      <c r="MO208" s="214"/>
      <c r="MP208" s="214"/>
      <c r="MQ208" s="214"/>
      <c r="MR208" s="214"/>
      <c r="MS208" s="214"/>
      <c r="MT208" s="214"/>
      <c r="MU208" s="214"/>
      <c r="MV208" s="214"/>
      <c r="MW208" s="214"/>
      <c r="MX208" s="214"/>
      <c r="MY208" s="214"/>
      <c r="MZ208" s="214"/>
      <c r="NA208" s="214"/>
      <c r="NB208" s="214"/>
      <c r="NC208" s="214"/>
      <c r="ND208" s="214"/>
      <c r="NE208" s="214"/>
      <c r="NF208" s="214"/>
      <c r="NG208" s="214"/>
      <c r="NH208" s="214"/>
      <c r="NI208" s="214"/>
      <c r="NJ208" s="214"/>
      <c r="NK208" s="214"/>
      <c r="NL208" s="214"/>
      <c r="NM208" s="214"/>
      <c r="NN208" s="214"/>
      <c r="NO208" s="214"/>
      <c r="NP208" s="214"/>
      <c r="NQ208" s="214"/>
      <c r="NR208" s="214"/>
      <c r="NS208" s="214"/>
      <c r="NT208" s="214"/>
      <c r="NU208" s="214"/>
      <c r="NV208" s="214"/>
      <c r="NW208" s="214"/>
      <c r="NX208" s="214"/>
      <c r="NY208" s="214"/>
      <c r="NZ208" s="214"/>
      <c r="OA208" s="214"/>
      <c r="OB208" s="214"/>
      <c r="OC208" s="214"/>
      <c r="OD208" s="214"/>
      <c r="OE208" s="214"/>
      <c r="OF208" s="214"/>
      <c r="OG208" s="214"/>
      <c r="OH208" s="214"/>
      <c r="OI208" s="214"/>
      <c r="OJ208" s="214"/>
      <c r="OK208" s="214"/>
      <c r="OL208" s="214"/>
      <c r="OM208" s="214"/>
      <c r="ON208" s="214"/>
      <c r="OO208" s="214"/>
      <c r="OP208" s="214"/>
      <c r="OQ208" s="214"/>
      <c r="OR208" s="214"/>
      <c r="OS208" s="214"/>
      <c r="OT208" s="214"/>
      <c r="OU208" s="214"/>
      <c r="OV208" s="214"/>
      <c r="OW208" s="214"/>
      <c r="OX208" s="214"/>
      <c r="OY208" s="214"/>
      <c r="OZ208" s="214"/>
      <c r="PA208" s="214"/>
      <c r="PB208" s="214"/>
      <c r="PC208" s="214"/>
      <c r="PD208" s="214"/>
      <c r="PE208" s="214"/>
      <c r="PF208" s="214"/>
      <c r="PG208" s="214"/>
      <c r="PH208" s="214"/>
      <c r="PI208" s="214"/>
      <c r="PJ208" s="214"/>
      <c r="PK208" s="214"/>
      <c r="PL208" s="214"/>
      <c r="PM208" s="214"/>
      <c r="PN208" s="214"/>
      <c r="PO208" s="214"/>
      <c r="PP208" s="214"/>
      <c r="PQ208" s="214"/>
      <c r="PR208" s="214"/>
      <c r="PS208" s="214"/>
      <c r="PT208" s="214"/>
      <c r="PU208" s="214"/>
      <c r="PV208" s="214"/>
      <c r="PW208" s="214"/>
      <c r="PX208" s="214"/>
      <c r="PY208" s="214"/>
      <c r="PZ208" s="214"/>
      <c r="QA208" s="214"/>
      <c r="QB208" s="214"/>
      <c r="QC208" s="214"/>
      <c r="QD208" s="214"/>
      <c r="QE208" s="214"/>
      <c r="QF208" s="214"/>
      <c r="QG208" s="214"/>
      <c r="QH208" s="214"/>
      <c r="QI208" s="214"/>
      <c r="QJ208" s="214"/>
      <c r="QK208" s="214"/>
      <c r="QL208" s="214"/>
      <c r="QM208" s="214"/>
      <c r="QN208" s="214"/>
      <c r="QO208" s="214"/>
      <c r="QP208" s="214"/>
      <c r="QQ208" s="214"/>
      <c r="QR208" s="214"/>
      <c r="QS208" s="214"/>
      <c r="QT208" s="214"/>
      <c r="QU208" s="214"/>
      <c r="QV208" s="214"/>
      <c r="QW208" s="214"/>
      <c r="QX208" s="214"/>
      <c r="QY208" s="214"/>
      <c r="QZ208" s="214"/>
      <c r="RA208" s="214"/>
      <c r="RB208" s="214"/>
      <c r="RC208" s="214"/>
      <c r="RD208" s="214"/>
      <c r="RE208" s="214"/>
      <c r="RF208" s="214"/>
      <c r="RG208" s="214"/>
      <c r="RH208" s="214"/>
      <c r="RI208" s="214"/>
      <c r="RJ208" s="214"/>
      <c r="RK208" s="214"/>
      <c r="RL208" s="214"/>
      <c r="RM208" s="214"/>
      <c r="RN208" s="214"/>
      <c r="RO208" s="214"/>
      <c r="RP208" s="214"/>
      <c r="RQ208" s="214"/>
      <c r="RR208" s="214"/>
      <c r="RS208" s="214"/>
      <c r="RT208" s="214"/>
      <c r="RU208" s="214"/>
      <c r="RV208" s="214"/>
      <c r="RW208" s="214"/>
      <c r="RX208" s="214"/>
      <c r="RY208" s="214"/>
      <c r="RZ208" s="214"/>
      <c r="SA208" s="214"/>
      <c r="SB208" s="214"/>
      <c r="SC208" s="214"/>
      <c r="SD208" s="214"/>
      <c r="SE208" s="214"/>
      <c r="SF208" s="214"/>
      <c r="SG208" s="214"/>
      <c r="SH208" s="214"/>
      <c r="SI208" s="214"/>
      <c r="SJ208" s="214"/>
      <c r="SK208" s="214"/>
      <c r="SL208" s="214"/>
      <c r="SM208" s="214"/>
      <c r="SN208" s="214"/>
      <c r="SO208" s="214"/>
      <c r="SP208" s="214"/>
      <c r="SQ208" s="214"/>
      <c r="SR208" s="214"/>
      <c r="SS208" s="214"/>
      <c r="ST208" s="214"/>
      <c r="SU208" s="214"/>
      <c r="SV208" s="214"/>
      <c r="SW208" s="214"/>
      <c r="SX208" s="214"/>
      <c r="SY208" s="214"/>
      <c r="SZ208" s="214"/>
      <c r="TA208" s="214"/>
      <c r="TB208" s="214"/>
      <c r="TC208" s="214"/>
      <c r="TD208" s="214"/>
      <c r="TE208" s="214"/>
      <c r="TF208" s="214"/>
      <c r="TG208" s="214"/>
      <c r="TH208" s="214"/>
    </row>
    <row r="209" spans="1:528" s="72" customFormat="1" ht="15" customHeight="1" thickBot="1" x14ac:dyDescent="0.3">
      <c r="A209" s="214"/>
      <c r="B209" s="213"/>
      <c r="C209" s="44"/>
      <c r="D209" s="47"/>
      <c r="E209" s="30"/>
      <c r="F209" s="30"/>
      <c r="G209" s="30"/>
      <c r="H209" s="104"/>
      <c r="I209" s="134"/>
      <c r="J209" s="101"/>
      <c r="K209" s="73"/>
      <c r="L209" s="73"/>
      <c r="M209" s="73"/>
      <c r="N209" s="14"/>
      <c r="O209" s="15"/>
      <c r="P209" s="16"/>
      <c r="Q209" s="339" t="s">
        <v>42</v>
      </c>
      <c r="R209" s="233"/>
      <c r="S209" s="214"/>
      <c r="T209" s="214"/>
      <c r="U209" s="214"/>
      <c r="V209" s="214"/>
      <c r="W209" s="214"/>
      <c r="X209" s="214"/>
      <c r="Y209" s="214"/>
      <c r="Z209" s="214"/>
      <c r="AA209" s="214"/>
      <c r="AB209" s="214"/>
      <c r="AC209" s="214"/>
      <c r="AD209" s="214"/>
      <c r="AE209" s="214"/>
      <c r="AF209" s="214"/>
      <c r="AG209" s="214"/>
      <c r="AH209" s="214"/>
      <c r="AI209" s="214"/>
      <c r="AJ209" s="214"/>
      <c r="AK209" s="214"/>
      <c r="AL209" s="214"/>
      <c r="AM209" s="214"/>
      <c r="AN209" s="214"/>
      <c r="AO209" s="214"/>
      <c r="AP209" s="214"/>
      <c r="AQ209" s="214"/>
      <c r="AR209" s="214"/>
      <c r="AS209" s="214"/>
      <c r="AT209" s="214"/>
      <c r="AU209" s="214"/>
      <c r="AV209" s="214"/>
      <c r="AW209" s="214"/>
      <c r="AX209" s="214"/>
      <c r="AY209" s="214"/>
      <c r="AZ209" s="214"/>
      <c r="BA209" s="214"/>
      <c r="BB209" s="214"/>
      <c r="BC209" s="214"/>
      <c r="BD209" s="214"/>
      <c r="BE209" s="214"/>
      <c r="BF209" s="214"/>
      <c r="BG209" s="214"/>
      <c r="BH209" s="214"/>
      <c r="BI209" s="214"/>
      <c r="BJ209" s="214"/>
      <c r="BK209" s="214"/>
      <c r="BL209" s="214"/>
      <c r="BM209" s="214"/>
      <c r="BN209" s="214"/>
      <c r="BO209" s="214"/>
      <c r="BP209" s="214"/>
      <c r="BQ209" s="214"/>
      <c r="BR209" s="214"/>
      <c r="BS209" s="214"/>
      <c r="BT209" s="214"/>
      <c r="BU209" s="214"/>
      <c r="BV209" s="214"/>
      <c r="BW209" s="214"/>
      <c r="BX209" s="214"/>
      <c r="BY209" s="214"/>
      <c r="BZ209" s="214"/>
      <c r="CA209" s="214"/>
      <c r="CB209" s="214"/>
      <c r="CC209" s="214"/>
      <c r="CD209" s="214"/>
      <c r="CE209" s="214"/>
      <c r="CF209" s="214"/>
      <c r="CG209" s="214"/>
      <c r="CH209" s="214"/>
      <c r="CI209" s="214"/>
      <c r="CJ209" s="214"/>
      <c r="CK209" s="214"/>
      <c r="CL209" s="214"/>
      <c r="CM209" s="214"/>
      <c r="CN209" s="214"/>
      <c r="CO209" s="214"/>
      <c r="CP209" s="214"/>
      <c r="CQ209" s="214"/>
      <c r="CR209" s="214"/>
      <c r="CS209" s="214"/>
      <c r="CT209" s="214"/>
      <c r="CU209" s="214"/>
      <c r="CV209" s="214"/>
      <c r="CW209" s="214"/>
      <c r="CX209" s="214"/>
      <c r="CY209" s="214"/>
      <c r="CZ209" s="214"/>
      <c r="DA209" s="214"/>
      <c r="DB209" s="214"/>
      <c r="DC209" s="214"/>
      <c r="DD209" s="214"/>
      <c r="DE209" s="214"/>
      <c r="DF209" s="214"/>
      <c r="DG209" s="214"/>
      <c r="DH209" s="214"/>
      <c r="DI209" s="214"/>
      <c r="DJ209" s="214"/>
      <c r="DK209" s="214"/>
      <c r="DL209" s="214"/>
      <c r="DM209" s="214"/>
      <c r="DN209" s="214"/>
      <c r="DO209" s="214"/>
      <c r="DP209" s="214"/>
      <c r="DQ209" s="214"/>
      <c r="DR209" s="214"/>
      <c r="DS209" s="214"/>
      <c r="DT209" s="214"/>
      <c r="DU209" s="214"/>
      <c r="DV209" s="214"/>
      <c r="DW209" s="214"/>
      <c r="DX209" s="214"/>
      <c r="DY209" s="214"/>
      <c r="DZ209" s="214"/>
      <c r="EA209" s="214"/>
      <c r="EB209" s="214"/>
      <c r="EC209" s="214"/>
      <c r="ED209" s="214"/>
      <c r="EE209" s="214"/>
      <c r="EF209" s="214"/>
      <c r="EG209" s="214"/>
      <c r="EH209" s="214"/>
      <c r="EI209" s="214"/>
      <c r="EJ209" s="214"/>
      <c r="EK209" s="214"/>
      <c r="EL209" s="214"/>
      <c r="EM209" s="214"/>
      <c r="EN209" s="214"/>
      <c r="EO209" s="214"/>
      <c r="EP209" s="214"/>
      <c r="EQ209" s="214"/>
      <c r="ER209" s="214"/>
      <c r="ES209" s="214"/>
      <c r="ET209" s="214"/>
      <c r="EU209" s="214"/>
      <c r="EV209" s="214"/>
      <c r="EW209" s="214"/>
      <c r="EX209" s="214"/>
      <c r="EY209" s="214"/>
      <c r="EZ209" s="214"/>
      <c r="FA209" s="214"/>
      <c r="FB209" s="214"/>
      <c r="FC209" s="214"/>
      <c r="FD209" s="214"/>
      <c r="FE209" s="214"/>
      <c r="FF209" s="214"/>
      <c r="FG209" s="214"/>
      <c r="FH209" s="214"/>
      <c r="FI209" s="214"/>
      <c r="FJ209" s="214"/>
      <c r="FK209" s="214"/>
      <c r="FL209" s="214"/>
      <c r="FM209" s="214"/>
      <c r="FN209" s="214"/>
      <c r="FO209" s="214"/>
      <c r="FP209" s="214"/>
      <c r="FQ209" s="214"/>
      <c r="FR209" s="214"/>
      <c r="FS209" s="214"/>
      <c r="FT209" s="214"/>
      <c r="FU209" s="214"/>
      <c r="FV209" s="214"/>
      <c r="FW209" s="214"/>
      <c r="FX209" s="214"/>
      <c r="FY209" s="214"/>
      <c r="FZ209" s="214"/>
      <c r="GA209" s="214"/>
      <c r="GB209" s="214"/>
      <c r="GC209" s="214"/>
      <c r="GD209" s="214"/>
      <c r="GE209" s="214"/>
      <c r="GF209" s="214"/>
      <c r="GG209" s="214"/>
      <c r="GH209" s="214"/>
      <c r="GI209" s="214"/>
      <c r="GJ209" s="214"/>
      <c r="GK209" s="214"/>
      <c r="GL209" s="214"/>
      <c r="GM209" s="214"/>
      <c r="GN209" s="214"/>
      <c r="GO209" s="214"/>
      <c r="GP209" s="214"/>
      <c r="GQ209" s="214"/>
      <c r="GR209" s="214"/>
      <c r="GS209" s="214"/>
      <c r="GT209" s="214"/>
      <c r="GU209" s="214"/>
      <c r="GV209" s="214"/>
      <c r="GW209" s="214"/>
      <c r="GX209" s="214"/>
      <c r="GY209" s="214"/>
      <c r="GZ209" s="214"/>
      <c r="HA209" s="214"/>
      <c r="HB209" s="214"/>
      <c r="HC209" s="214"/>
      <c r="HD209" s="214"/>
      <c r="HE209" s="214"/>
      <c r="HF209" s="214"/>
      <c r="HG209" s="214"/>
      <c r="HH209" s="214"/>
      <c r="HI209" s="214"/>
      <c r="HJ209" s="214"/>
      <c r="HK209" s="214"/>
      <c r="HL209" s="214"/>
      <c r="HM209" s="214"/>
      <c r="HN209" s="214"/>
      <c r="HO209" s="214"/>
      <c r="HP209" s="214"/>
      <c r="HQ209" s="214"/>
      <c r="HR209" s="214"/>
      <c r="HS209" s="214"/>
      <c r="HT209" s="214"/>
      <c r="HU209" s="214"/>
      <c r="HV209" s="214"/>
      <c r="HW209" s="214"/>
      <c r="HX209" s="214"/>
      <c r="HY209" s="214"/>
      <c r="HZ209" s="214"/>
      <c r="IA209" s="214"/>
      <c r="IB209" s="214"/>
      <c r="IC209" s="214"/>
      <c r="ID209" s="214"/>
      <c r="IE209" s="214"/>
      <c r="IF209" s="214"/>
      <c r="IG209" s="214"/>
      <c r="IH209" s="214"/>
      <c r="II209" s="214"/>
      <c r="IJ209" s="214"/>
      <c r="IK209" s="214"/>
      <c r="IL209" s="214"/>
      <c r="IM209" s="214"/>
      <c r="IN209" s="214"/>
      <c r="IO209" s="214"/>
      <c r="IP209" s="214"/>
      <c r="IQ209" s="214"/>
      <c r="IR209" s="214"/>
      <c r="IS209" s="214"/>
      <c r="IT209" s="214"/>
      <c r="IU209" s="214"/>
      <c r="IV209" s="214"/>
      <c r="IW209" s="214"/>
      <c r="IX209" s="214"/>
      <c r="IY209" s="214"/>
      <c r="IZ209" s="214"/>
      <c r="JA209" s="214"/>
      <c r="JB209" s="214"/>
      <c r="JC209" s="214"/>
      <c r="JD209" s="214"/>
      <c r="JE209" s="214"/>
      <c r="JF209" s="214"/>
      <c r="JG209" s="214"/>
      <c r="JH209" s="214"/>
      <c r="JI209" s="214"/>
      <c r="JJ209" s="214"/>
      <c r="JK209" s="214"/>
      <c r="JL209" s="214"/>
      <c r="JM209" s="214"/>
      <c r="JN209" s="214"/>
      <c r="JO209" s="214"/>
      <c r="JP209" s="214"/>
      <c r="JQ209" s="214"/>
      <c r="JR209" s="214"/>
      <c r="JS209" s="214"/>
      <c r="JT209" s="214"/>
      <c r="JU209" s="214"/>
      <c r="JV209" s="214"/>
      <c r="JW209" s="214"/>
      <c r="JX209" s="214"/>
      <c r="JY209" s="214"/>
      <c r="JZ209" s="214"/>
      <c r="KA209" s="214"/>
      <c r="KB209" s="214"/>
      <c r="KC209" s="214"/>
      <c r="KD209" s="214"/>
      <c r="KE209" s="214"/>
      <c r="KF209" s="214"/>
      <c r="KG209" s="214"/>
      <c r="KH209" s="214"/>
      <c r="KI209" s="214"/>
      <c r="KJ209" s="214"/>
      <c r="KK209" s="214"/>
      <c r="KL209" s="214"/>
      <c r="KM209" s="214"/>
      <c r="KN209" s="214"/>
      <c r="KO209" s="214"/>
      <c r="KP209" s="214"/>
      <c r="KQ209" s="214"/>
      <c r="KR209" s="214"/>
      <c r="KS209" s="214"/>
      <c r="KT209" s="214"/>
      <c r="KU209" s="214"/>
      <c r="KV209" s="214"/>
      <c r="KW209" s="214"/>
      <c r="KX209" s="214"/>
      <c r="KY209" s="214"/>
      <c r="KZ209" s="214"/>
      <c r="LA209" s="214"/>
      <c r="LB209" s="214"/>
      <c r="LC209" s="214"/>
      <c r="LD209" s="214"/>
      <c r="LE209" s="214"/>
      <c r="LF209" s="214"/>
      <c r="LG209" s="214"/>
      <c r="LH209" s="214"/>
      <c r="LI209" s="214"/>
      <c r="LJ209" s="214"/>
      <c r="LK209" s="214"/>
      <c r="LL209" s="214"/>
      <c r="LM209" s="214"/>
      <c r="LN209" s="214"/>
      <c r="LO209" s="214"/>
      <c r="LP209" s="214"/>
      <c r="LQ209" s="214"/>
      <c r="LR209" s="214"/>
      <c r="LS209" s="214"/>
      <c r="LT209" s="214"/>
      <c r="LU209" s="214"/>
      <c r="LV209" s="214"/>
      <c r="LW209" s="214"/>
      <c r="LX209" s="214"/>
      <c r="LY209" s="214"/>
      <c r="LZ209" s="214"/>
      <c r="MA209" s="214"/>
      <c r="MB209" s="214"/>
      <c r="MC209" s="214"/>
      <c r="MD209" s="214"/>
      <c r="ME209" s="214"/>
      <c r="MF209" s="214"/>
      <c r="MG209" s="214"/>
      <c r="MH209" s="214"/>
      <c r="MI209" s="214"/>
      <c r="MJ209" s="214"/>
      <c r="MK209" s="214"/>
      <c r="ML209" s="214"/>
      <c r="MM209" s="214"/>
      <c r="MN209" s="214"/>
      <c r="MO209" s="214"/>
      <c r="MP209" s="214"/>
      <c r="MQ209" s="214"/>
      <c r="MR209" s="214"/>
      <c r="MS209" s="214"/>
      <c r="MT209" s="214"/>
      <c r="MU209" s="214"/>
      <c r="MV209" s="214"/>
      <c r="MW209" s="214"/>
      <c r="MX209" s="214"/>
      <c r="MY209" s="214"/>
      <c r="MZ209" s="214"/>
      <c r="NA209" s="214"/>
      <c r="NB209" s="214"/>
      <c r="NC209" s="214"/>
      <c r="ND209" s="214"/>
      <c r="NE209" s="214"/>
      <c r="NF209" s="214"/>
      <c r="NG209" s="214"/>
      <c r="NH209" s="214"/>
      <c r="NI209" s="214"/>
      <c r="NJ209" s="214"/>
      <c r="NK209" s="214"/>
      <c r="NL209" s="214"/>
      <c r="NM209" s="214"/>
      <c r="NN209" s="214"/>
      <c r="NO209" s="214"/>
      <c r="NP209" s="214"/>
      <c r="NQ209" s="214"/>
      <c r="NR209" s="214"/>
      <c r="NS209" s="214"/>
      <c r="NT209" s="214"/>
      <c r="NU209" s="214"/>
      <c r="NV209" s="214"/>
      <c r="NW209" s="214"/>
      <c r="NX209" s="214"/>
      <c r="NY209" s="214"/>
      <c r="NZ209" s="214"/>
      <c r="OA209" s="214"/>
      <c r="OB209" s="214"/>
      <c r="OC209" s="214"/>
      <c r="OD209" s="214"/>
      <c r="OE209" s="214"/>
      <c r="OF209" s="214"/>
      <c r="OG209" s="214"/>
      <c r="OH209" s="214"/>
      <c r="OI209" s="214"/>
      <c r="OJ209" s="214"/>
      <c r="OK209" s="214"/>
      <c r="OL209" s="214"/>
      <c r="OM209" s="214"/>
      <c r="ON209" s="214"/>
      <c r="OO209" s="214"/>
      <c r="OP209" s="214"/>
      <c r="OQ209" s="214"/>
      <c r="OR209" s="214"/>
      <c r="OS209" s="214"/>
      <c r="OT209" s="214"/>
      <c r="OU209" s="214"/>
      <c r="OV209" s="214"/>
      <c r="OW209" s="214"/>
      <c r="OX209" s="214"/>
      <c r="OY209" s="214"/>
      <c r="OZ209" s="214"/>
      <c r="PA209" s="214"/>
      <c r="PB209" s="214"/>
      <c r="PC209" s="214"/>
      <c r="PD209" s="214"/>
      <c r="PE209" s="214"/>
      <c r="PF209" s="214"/>
      <c r="PG209" s="214"/>
      <c r="PH209" s="214"/>
      <c r="PI209" s="214"/>
      <c r="PJ209" s="214"/>
      <c r="PK209" s="214"/>
      <c r="PL209" s="214"/>
      <c r="PM209" s="214"/>
      <c r="PN209" s="214"/>
      <c r="PO209" s="214"/>
      <c r="PP209" s="214"/>
      <c r="PQ209" s="214"/>
      <c r="PR209" s="214"/>
      <c r="PS209" s="214"/>
      <c r="PT209" s="214"/>
      <c r="PU209" s="214"/>
      <c r="PV209" s="214"/>
      <c r="PW209" s="214"/>
      <c r="PX209" s="214"/>
      <c r="PY209" s="214"/>
      <c r="PZ209" s="214"/>
      <c r="QA209" s="214"/>
      <c r="QB209" s="214"/>
      <c r="QC209" s="214"/>
      <c r="QD209" s="214"/>
      <c r="QE209" s="214"/>
      <c r="QF209" s="214"/>
      <c r="QG209" s="214"/>
      <c r="QH209" s="214"/>
      <c r="QI209" s="214"/>
      <c r="QJ209" s="214"/>
      <c r="QK209" s="214"/>
      <c r="QL209" s="214"/>
      <c r="QM209" s="214"/>
      <c r="QN209" s="214"/>
      <c r="QO209" s="214"/>
      <c r="QP209" s="214"/>
      <c r="QQ209" s="214"/>
      <c r="QR209" s="214"/>
      <c r="QS209" s="214"/>
      <c r="QT209" s="214"/>
      <c r="QU209" s="214"/>
      <c r="QV209" s="214"/>
      <c r="QW209" s="214"/>
      <c r="QX209" s="214"/>
      <c r="QY209" s="214"/>
      <c r="QZ209" s="214"/>
      <c r="RA209" s="214"/>
      <c r="RB209" s="214"/>
      <c r="RC209" s="214"/>
      <c r="RD209" s="214"/>
      <c r="RE209" s="214"/>
      <c r="RF209" s="214"/>
      <c r="RG209" s="214"/>
      <c r="RH209" s="214"/>
      <c r="RI209" s="214"/>
      <c r="RJ209" s="214"/>
      <c r="RK209" s="214"/>
      <c r="RL209" s="214"/>
      <c r="RM209" s="214"/>
      <c r="RN209" s="214"/>
      <c r="RO209" s="214"/>
      <c r="RP209" s="214"/>
      <c r="RQ209" s="214"/>
      <c r="RR209" s="214"/>
      <c r="RS209" s="214"/>
      <c r="RT209" s="214"/>
      <c r="RU209" s="214"/>
      <c r="RV209" s="214"/>
      <c r="RW209" s="214"/>
      <c r="RX209" s="214"/>
      <c r="RY209" s="214"/>
      <c r="RZ209" s="214"/>
      <c r="SA209" s="214"/>
      <c r="SB209" s="214"/>
      <c r="SC209" s="214"/>
      <c r="SD209" s="214"/>
      <c r="SE209" s="214"/>
      <c r="SF209" s="214"/>
      <c r="SG209" s="214"/>
      <c r="SH209" s="214"/>
      <c r="SI209" s="214"/>
      <c r="SJ209" s="214"/>
      <c r="SK209" s="214"/>
      <c r="SL209" s="214"/>
      <c r="SM209" s="214"/>
      <c r="SN209" s="214"/>
      <c r="SO209" s="214"/>
      <c r="SP209" s="214"/>
      <c r="SQ209" s="214"/>
      <c r="SR209" s="214"/>
      <c r="SS209" s="214"/>
      <c r="ST209" s="214"/>
      <c r="SU209" s="214"/>
      <c r="SV209" s="214"/>
      <c r="SW209" s="214"/>
      <c r="SX209" s="214"/>
      <c r="SY209" s="214"/>
      <c r="SZ209" s="214"/>
      <c r="TA209" s="214"/>
      <c r="TB209" s="214"/>
      <c r="TC209" s="214"/>
      <c r="TD209" s="214"/>
      <c r="TE209" s="214"/>
      <c r="TF209" s="214"/>
      <c r="TG209" s="214"/>
      <c r="TH209" s="214"/>
    </row>
    <row r="210" spans="1:528" s="72" customFormat="1" ht="15" customHeight="1" x14ac:dyDescent="0.25">
      <c r="A210" s="214"/>
      <c r="B210" s="213"/>
      <c r="C210" s="367" t="s">
        <v>125</v>
      </c>
      <c r="D210" s="50" t="s">
        <v>35</v>
      </c>
      <c r="E210" s="27"/>
      <c r="F210" s="9"/>
      <c r="G210" s="9"/>
      <c r="H210" s="100">
        <f>SUMIF(E210:G210,"&gt;0")</f>
        <v>0</v>
      </c>
      <c r="I210" s="21">
        <f>COUNTIF(E210:G210,"a")</f>
        <v>0</v>
      </c>
      <c r="J210" s="100"/>
      <c r="K210" s="129"/>
      <c r="L210" s="129"/>
      <c r="M210" s="129"/>
      <c r="N210" s="10"/>
      <c r="O210" s="11"/>
      <c r="P210" s="12"/>
      <c r="Q210" s="246" t="s">
        <v>50</v>
      </c>
      <c r="R210" s="233"/>
      <c r="S210" s="214"/>
      <c r="T210" s="214"/>
      <c r="U210" s="214"/>
      <c r="V210" s="214"/>
      <c r="W210" s="214"/>
      <c r="X210" s="214"/>
      <c r="Y210" s="214"/>
      <c r="Z210" s="214"/>
      <c r="AA210" s="214"/>
      <c r="AB210" s="214"/>
      <c r="AC210" s="214"/>
      <c r="AD210" s="214"/>
      <c r="AE210" s="214"/>
      <c r="AF210" s="214"/>
      <c r="AG210" s="214"/>
      <c r="AH210" s="214"/>
      <c r="AI210" s="214"/>
      <c r="AJ210" s="214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14"/>
      <c r="AZ210" s="214"/>
      <c r="BA210" s="214"/>
      <c r="BB210" s="214"/>
      <c r="BC210" s="214"/>
      <c r="BD210" s="214"/>
      <c r="BE210" s="214"/>
      <c r="BF210" s="214"/>
      <c r="BG210" s="214"/>
      <c r="BH210" s="214"/>
      <c r="BI210" s="214"/>
      <c r="BJ210" s="214"/>
      <c r="BK210" s="214"/>
      <c r="BL210" s="214"/>
      <c r="BM210" s="214"/>
      <c r="BN210" s="214"/>
      <c r="BO210" s="214"/>
      <c r="BP210" s="214"/>
      <c r="BQ210" s="214"/>
      <c r="BR210" s="214"/>
      <c r="BS210" s="214"/>
      <c r="BT210" s="214"/>
      <c r="BU210" s="214"/>
      <c r="BV210" s="214"/>
      <c r="BW210" s="214"/>
      <c r="BX210" s="214"/>
      <c r="BY210" s="214"/>
      <c r="BZ210" s="214"/>
      <c r="CA210" s="214"/>
      <c r="CB210" s="214"/>
      <c r="CC210" s="214"/>
      <c r="CD210" s="214"/>
      <c r="CE210" s="214"/>
      <c r="CF210" s="214"/>
      <c r="CG210" s="214"/>
      <c r="CH210" s="214"/>
      <c r="CI210" s="214"/>
      <c r="CJ210" s="214"/>
      <c r="CK210" s="214"/>
      <c r="CL210" s="214"/>
      <c r="CM210" s="214"/>
      <c r="CN210" s="214"/>
      <c r="CO210" s="214"/>
      <c r="CP210" s="214"/>
      <c r="CQ210" s="214"/>
      <c r="CR210" s="214"/>
      <c r="CS210" s="214"/>
      <c r="CT210" s="214"/>
      <c r="CU210" s="214"/>
      <c r="CV210" s="214"/>
      <c r="CW210" s="214"/>
      <c r="CX210" s="214"/>
      <c r="CY210" s="214"/>
      <c r="CZ210" s="214"/>
      <c r="DA210" s="214"/>
      <c r="DB210" s="214"/>
      <c r="DC210" s="214"/>
      <c r="DD210" s="214"/>
      <c r="DE210" s="214"/>
      <c r="DF210" s="214"/>
      <c r="DG210" s="214"/>
      <c r="DH210" s="214"/>
      <c r="DI210" s="214"/>
      <c r="DJ210" s="214"/>
      <c r="DK210" s="214"/>
      <c r="DL210" s="214"/>
      <c r="DM210" s="214"/>
      <c r="DN210" s="214"/>
      <c r="DO210" s="214"/>
      <c r="DP210" s="214"/>
      <c r="DQ210" s="214"/>
      <c r="DR210" s="214"/>
      <c r="DS210" s="214"/>
      <c r="DT210" s="214"/>
      <c r="DU210" s="214"/>
      <c r="DV210" s="214"/>
      <c r="DW210" s="214"/>
      <c r="DX210" s="214"/>
      <c r="DY210" s="214"/>
      <c r="DZ210" s="214"/>
      <c r="EA210" s="214"/>
      <c r="EB210" s="214"/>
      <c r="EC210" s="214"/>
      <c r="ED210" s="214"/>
      <c r="EE210" s="214"/>
      <c r="EF210" s="214"/>
      <c r="EG210" s="214"/>
      <c r="EH210" s="214"/>
      <c r="EI210" s="214"/>
      <c r="EJ210" s="214"/>
      <c r="EK210" s="214"/>
      <c r="EL210" s="214"/>
      <c r="EM210" s="214"/>
      <c r="EN210" s="214"/>
      <c r="EO210" s="214"/>
      <c r="EP210" s="214"/>
      <c r="EQ210" s="214"/>
      <c r="ER210" s="214"/>
      <c r="ES210" s="214"/>
      <c r="ET210" s="214"/>
      <c r="EU210" s="214"/>
      <c r="EV210" s="214"/>
      <c r="EW210" s="214"/>
      <c r="EX210" s="214"/>
      <c r="EY210" s="214"/>
      <c r="EZ210" s="214"/>
      <c r="FA210" s="214"/>
      <c r="FB210" s="214"/>
      <c r="FC210" s="214"/>
      <c r="FD210" s="214"/>
      <c r="FE210" s="214"/>
      <c r="FF210" s="214"/>
      <c r="FG210" s="214"/>
      <c r="FH210" s="214"/>
      <c r="FI210" s="214"/>
      <c r="FJ210" s="214"/>
      <c r="FK210" s="214"/>
      <c r="FL210" s="214"/>
      <c r="FM210" s="214"/>
      <c r="FN210" s="214"/>
      <c r="FO210" s="214"/>
      <c r="FP210" s="214"/>
      <c r="FQ210" s="214"/>
      <c r="FR210" s="214"/>
      <c r="FS210" s="214"/>
      <c r="FT210" s="214"/>
      <c r="FU210" s="214"/>
      <c r="FV210" s="214"/>
      <c r="FW210" s="214"/>
      <c r="FX210" s="214"/>
      <c r="FY210" s="214"/>
      <c r="FZ210" s="214"/>
      <c r="GA210" s="214"/>
      <c r="GB210" s="214"/>
      <c r="GC210" s="214"/>
      <c r="GD210" s="214"/>
      <c r="GE210" s="214"/>
      <c r="GF210" s="214"/>
      <c r="GG210" s="214"/>
      <c r="GH210" s="214"/>
      <c r="GI210" s="214"/>
      <c r="GJ210" s="214"/>
      <c r="GK210" s="214"/>
      <c r="GL210" s="214"/>
      <c r="GM210" s="214"/>
      <c r="GN210" s="214"/>
      <c r="GO210" s="214"/>
      <c r="GP210" s="214"/>
      <c r="GQ210" s="214"/>
      <c r="GR210" s="214"/>
      <c r="GS210" s="214"/>
      <c r="GT210" s="214"/>
      <c r="GU210" s="214"/>
      <c r="GV210" s="214"/>
      <c r="GW210" s="214"/>
      <c r="GX210" s="214"/>
      <c r="GY210" s="214"/>
      <c r="GZ210" s="214"/>
      <c r="HA210" s="214"/>
      <c r="HB210" s="214"/>
      <c r="HC210" s="214"/>
      <c r="HD210" s="214"/>
      <c r="HE210" s="214"/>
      <c r="HF210" s="214"/>
      <c r="HG210" s="214"/>
      <c r="HH210" s="214"/>
      <c r="HI210" s="214"/>
      <c r="HJ210" s="214"/>
      <c r="HK210" s="214"/>
      <c r="HL210" s="214"/>
      <c r="HM210" s="214"/>
      <c r="HN210" s="214"/>
      <c r="HO210" s="214"/>
      <c r="HP210" s="214"/>
      <c r="HQ210" s="214"/>
      <c r="HR210" s="214"/>
      <c r="HS210" s="214"/>
      <c r="HT210" s="214"/>
      <c r="HU210" s="214"/>
      <c r="HV210" s="214"/>
      <c r="HW210" s="214"/>
      <c r="HX210" s="214"/>
      <c r="HY210" s="214"/>
      <c r="HZ210" s="214"/>
      <c r="IA210" s="214"/>
      <c r="IB210" s="214"/>
      <c r="IC210" s="214"/>
      <c r="ID210" s="214"/>
      <c r="IE210" s="214"/>
      <c r="IF210" s="214"/>
      <c r="IG210" s="214"/>
      <c r="IH210" s="214"/>
      <c r="II210" s="214"/>
      <c r="IJ210" s="214"/>
      <c r="IK210" s="214"/>
      <c r="IL210" s="214"/>
      <c r="IM210" s="214"/>
      <c r="IN210" s="214"/>
      <c r="IO210" s="214"/>
      <c r="IP210" s="214"/>
      <c r="IQ210" s="214"/>
      <c r="IR210" s="214"/>
      <c r="IS210" s="214"/>
      <c r="IT210" s="214"/>
      <c r="IU210" s="214"/>
      <c r="IV210" s="214"/>
      <c r="IW210" s="214"/>
      <c r="IX210" s="214"/>
      <c r="IY210" s="214"/>
      <c r="IZ210" s="214"/>
      <c r="JA210" s="214"/>
      <c r="JB210" s="214"/>
      <c r="JC210" s="214"/>
      <c r="JD210" s="214"/>
      <c r="JE210" s="214"/>
      <c r="JF210" s="214"/>
      <c r="JG210" s="214"/>
      <c r="JH210" s="214"/>
      <c r="JI210" s="214"/>
      <c r="JJ210" s="214"/>
      <c r="JK210" s="214"/>
      <c r="JL210" s="214"/>
      <c r="JM210" s="214"/>
      <c r="JN210" s="214"/>
      <c r="JO210" s="214"/>
      <c r="JP210" s="214"/>
      <c r="JQ210" s="214"/>
      <c r="JR210" s="214"/>
      <c r="JS210" s="214"/>
      <c r="JT210" s="214"/>
      <c r="JU210" s="214"/>
      <c r="JV210" s="214"/>
      <c r="JW210" s="214"/>
      <c r="JX210" s="214"/>
      <c r="JY210" s="214"/>
      <c r="JZ210" s="214"/>
      <c r="KA210" s="214"/>
      <c r="KB210" s="214"/>
      <c r="KC210" s="214"/>
      <c r="KD210" s="214"/>
      <c r="KE210" s="214"/>
      <c r="KF210" s="214"/>
      <c r="KG210" s="214"/>
      <c r="KH210" s="214"/>
      <c r="KI210" s="214"/>
      <c r="KJ210" s="214"/>
      <c r="KK210" s="214"/>
      <c r="KL210" s="214"/>
      <c r="KM210" s="214"/>
      <c r="KN210" s="214"/>
      <c r="KO210" s="214"/>
      <c r="KP210" s="214"/>
      <c r="KQ210" s="214"/>
      <c r="KR210" s="214"/>
      <c r="KS210" s="214"/>
      <c r="KT210" s="214"/>
      <c r="KU210" s="214"/>
      <c r="KV210" s="214"/>
      <c r="KW210" s="214"/>
      <c r="KX210" s="214"/>
      <c r="KY210" s="214"/>
      <c r="KZ210" s="214"/>
      <c r="LA210" s="214"/>
      <c r="LB210" s="214"/>
      <c r="LC210" s="214"/>
      <c r="LD210" s="214"/>
      <c r="LE210" s="214"/>
      <c r="LF210" s="214"/>
      <c r="LG210" s="214"/>
      <c r="LH210" s="214"/>
      <c r="LI210" s="214"/>
      <c r="LJ210" s="214"/>
      <c r="LK210" s="214"/>
      <c r="LL210" s="214"/>
      <c r="LM210" s="214"/>
      <c r="LN210" s="214"/>
      <c r="LO210" s="214"/>
      <c r="LP210" s="214"/>
      <c r="LQ210" s="214"/>
      <c r="LR210" s="214"/>
      <c r="LS210" s="214"/>
      <c r="LT210" s="214"/>
      <c r="LU210" s="214"/>
      <c r="LV210" s="214"/>
      <c r="LW210" s="214"/>
      <c r="LX210" s="214"/>
      <c r="LY210" s="214"/>
      <c r="LZ210" s="214"/>
      <c r="MA210" s="214"/>
      <c r="MB210" s="214"/>
      <c r="MC210" s="214"/>
      <c r="MD210" s="214"/>
      <c r="ME210" s="214"/>
      <c r="MF210" s="214"/>
      <c r="MG210" s="214"/>
      <c r="MH210" s="214"/>
      <c r="MI210" s="214"/>
      <c r="MJ210" s="214"/>
      <c r="MK210" s="214"/>
      <c r="ML210" s="214"/>
      <c r="MM210" s="214"/>
      <c r="MN210" s="214"/>
      <c r="MO210" s="214"/>
      <c r="MP210" s="214"/>
      <c r="MQ210" s="214"/>
      <c r="MR210" s="214"/>
      <c r="MS210" s="214"/>
      <c r="MT210" s="214"/>
      <c r="MU210" s="214"/>
      <c r="MV210" s="214"/>
      <c r="MW210" s="214"/>
      <c r="MX210" s="214"/>
      <c r="MY210" s="214"/>
      <c r="MZ210" s="214"/>
      <c r="NA210" s="214"/>
      <c r="NB210" s="214"/>
      <c r="NC210" s="214"/>
      <c r="ND210" s="214"/>
      <c r="NE210" s="214"/>
      <c r="NF210" s="214"/>
      <c r="NG210" s="214"/>
      <c r="NH210" s="214"/>
      <c r="NI210" s="214"/>
      <c r="NJ210" s="214"/>
      <c r="NK210" s="214"/>
      <c r="NL210" s="214"/>
      <c r="NM210" s="214"/>
      <c r="NN210" s="214"/>
      <c r="NO210" s="214"/>
      <c r="NP210" s="214"/>
      <c r="NQ210" s="214"/>
      <c r="NR210" s="214"/>
      <c r="NS210" s="214"/>
      <c r="NT210" s="214"/>
      <c r="NU210" s="214"/>
      <c r="NV210" s="214"/>
      <c r="NW210" s="214"/>
      <c r="NX210" s="214"/>
      <c r="NY210" s="214"/>
      <c r="NZ210" s="214"/>
      <c r="OA210" s="214"/>
      <c r="OB210" s="214"/>
      <c r="OC210" s="214"/>
      <c r="OD210" s="214"/>
      <c r="OE210" s="214"/>
      <c r="OF210" s="214"/>
      <c r="OG210" s="214"/>
      <c r="OH210" s="214"/>
      <c r="OI210" s="214"/>
      <c r="OJ210" s="214"/>
      <c r="OK210" s="214"/>
      <c r="OL210" s="214"/>
      <c r="OM210" s="214"/>
      <c r="ON210" s="214"/>
      <c r="OO210" s="214"/>
      <c r="OP210" s="214"/>
      <c r="OQ210" s="214"/>
      <c r="OR210" s="214"/>
      <c r="OS210" s="214"/>
      <c r="OT210" s="214"/>
      <c r="OU210" s="214"/>
      <c r="OV210" s="214"/>
      <c r="OW210" s="214"/>
      <c r="OX210" s="214"/>
      <c r="OY210" s="214"/>
      <c r="OZ210" s="214"/>
      <c r="PA210" s="214"/>
      <c r="PB210" s="214"/>
      <c r="PC210" s="214"/>
      <c r="PD210" s="214"/>
      <c r="PE210" s="214"/>
      <c r="PF210" s="214"/>
      <c r="PG210" s="214"/>
      <c r="PH210" s="214"/>
      <c r="PI210" s="214"/>
      <c r="PJ210" s="214"/>
      <c r="PK210" s="214"/>
      <c r="PL210" s="214"/>
      <c r="PM210" s="214"/>
      <c r="PN210" s="214"/>
      <c r="PO210" s="214"/>
      <c r="PP210" s="214"/>
      <c r="PQ210" s="214"/>
      <c r="PR210" s="214"/>
      <c r="PS210" s="214"/>
      <c r="PT210" s="214"/>
      <c r="PU210" s="214"/>
      <c r="PV210" s="214"/>
      <c r="PW210" s="214"/>
      <c r="PX210" s="214"/>
      <c r="PY210" s="214"/>
      <c r="PZ210" s="214"/>
      <c r="QA210" s="214"/>
      <c r="QB210" s="214"/>
      <c r="QC210" s="214"/>
      <c r="QD210" s="214"/>
      <c r="QE210" s="214"/>
      <c r="QF210" s="214"/>
      <c r="QG210" s="214"/>
      <c r="QH210" s="214"/>
      <c r="QI210" s="214"/>
      <c r="QJ210" s="214"/>
      <c r="QK210" s="214"/>
      <c r="QL210" s="214"/>
      <c r="QM210" s="214"/>
      <c r="QN210" s="214"/>
      <c r="QO210" s="214"/>
      <c r="QP210" s="214"/>
      <c r="QQ210" s="214"/>
      <c r="QR210" s="214"/>
      <c r="QS210" s="214"/>
      <c r="QT210" s="214"/>
      <c r="QU210" s="214"/>
      <c r="QV210" s="214"/>
      <c r="QW210" s="214"/>
      <c r="QX210" s="214"/>
      <c r="QY210" s="214"/>
      <c r="QZ210" s="214"/>
      <c r="RA210" s="214"/>
      <c r="RB210" s="214"/>
      <c r="RC210" s="214"/>
      <c r="RD210" s="214"/>
      <c r="RE210" s="214"/>
      <c r="RF210" s="214"/>
      <c r="RG210" s="214"/>
      <c r="RH210" s="214"/>
      <c r="RI210" s="214"/>
      <c r="RJ210" s="214"/>
      <c r="RK210" s="214"/>
      <c r="RL210" s="214"/>
      <c r="RM210" s="214"/>
      <c r="RN210" s="214"/>
      <c r="RO210" s="214"/>
      <c r="RP210" s="214"/>
      <c r="RQ210" s="214"/>
      <c r="RR210" s="214"/>
      <c r="RS210" s="214"/>
      <c r="RT210" s="214"/>
      <c r="RU210" s="214"/>
      <c r="RV210" s="214"/>
      <c r="RW210" s="214"/>
      <c r="RX210" s="214"/>
      <c r="RY210" s="214"/>
      <c r="RZ210" s="214"/>
      <c r="SA210" s="214"/>
      <c r="SB210" s="214"/>
      <c r="SC210" s="214"/>
      <c r="SD210" s="214"/>
      <c r="SE210" s="214"/>
      <c r="SF210" s="214"/>
      <c r="SG210" s="214"/>
      <c r="SH210" s="214"/>
      <c r="SI210" s="214"/>
      <c r="SJ210" s="214"/>
      <c r="SK210" s="214"/>
      <c r="SL210" s="214"/>
      <c r="SM210" s="214"/>
      <c r="SN210" s="214"/>
      <c r="SO210" s="214"/>
      <c r="SP210" s="214"/>
      <c r="SQ210" s="214"/>
      <c r="SR210" s="214"/>
      <c r="SS210" s="214"/>
      <c r="ST210" s="214"/>
      <c r="SU210" s="214"/>
      <c r="SV210" s="214"/>
      <c r="SW210" s="214"/>
      <c r="SX210" s="214"/>
      <c r="SY210" s="214"/>
      <c r="SZ210" s="214"/>
      <c r="TA210" s="214"/>
      <c r="TB210" s="214"/>
      <c r="TC210" s="214"/>
      <c r="TD210" s="214"/>
      <c r="TE210" s="214"/>
      <c r="TF210" s="214"/>
      <c r="TG210" s="214"/>
      <c r="TH210" s="214"/>
    </row>
    <row r="211" spans="1:528" ht="15" customHeight="1" x14ac:dyDescent="0.25">
      <c r="B211" s="213"/>
      <c r="C211" s="368"/>
      <c r="D211" s="30"/>
      <c r="E211" s="30"/>
      <c r="F211" s="30"/>
      <c r="G211" s="30"/>
      <c r="H211" s="104"/>
      <c r="I211" s="134"/>
      <c r="J211" s="101"/>
      <c r="K211" s="73"/>
      <c r="L211" s="73"/>
      <c r="M211" s="73"/>
      <c r="N211" s="14"/>
      <c r="O211" s="15"/>
      <c r="P211" s="16"/>
      <c r="Q211" s="338" t="s">
        <v>37</v>
      </c>
      <c r="R211" s="233"/>
      <c r="S211" s="214"/>
      <c r="T211" s="214"/>
      <c r="U211" s="214"/>
      <c r="V211" s="214"/>
      <c r="W211" s="214"/>
      <c r="X211" s="214"/>
      <c r="Y211" s="214"/>
      <c r="Z211" s="214"/>
      <c r="AA211" s="214"/>
      <c r="AB211" s="214"/>
      <c r="AC211" s="214"/>
      <c r="AD211" s="214"/>
      <c r="AE211" s="214"/>
      <c r="AF211" s="214"/>
      <c r="AG211" s="214"/>
      <c r="AH211" s="214"/>
      <c r="AI211" s="214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14"/>
      <c r="AZ211" s="214"/>
      <c r="BA211" s="214"/>
      <c r="BB211" s="214"/>
      <c r="BC211" s="214"/>
      <c r="BD211" s="214"/>
      <c r="BE211" s="214"/>
      <c r="BF211" s="214"/>
      <c r="BG211" s="214"/>
      <c r="BH211" s="214"/>
      <c r="BI211" s="214"/>
      <c r="BJ211" s="214"/>
      <c r="BK211" s="214"/>
      <c r="BL211" s="214"/>
      <c r="BM211" s="214"/>
      <c r="BN211" s="214"/>
      <c r="BO211" s="214"/>
      <c r="BP211" s="214"/>
      <c r="BQ211" s="214"/>
      <c r="BR211" s="214"/>
      <c r="BS211" s="214"/>
      <c r="BT211" s="214"/>
      <c r="BU211" s="214"/>
      <c r="BV211" s="214"/>
      <c r="BW211" s="214"/>
      <c r="BX211" s="214"/>
      <c r="BY211" s="214"/>
      <c r="BZ211" s="214"/>
      <c r="CA211" s="214"/>
      <c r="CB211" s="214"/>
      <c r="CC211" s="214"/>
      <c r="CD211" s="214"/>
      <c r="CE211" s="214"/>
      <c r="CF211" s="214"/>
      <c r="CG211" s="214"/>
      <c r="CH211" s="214"/>
      <c r="CI211" s="214"/>
      <c r="CJ211" s="214"/>
      <c r="CK211" s="214"/>
      <c r="CL211" s="214"/>
      <c r="CM211" s="214"/>
      <c r="CN211" s="214"/>
      <c r="CO211" s="214"/>
      <c r="CP211" s="214"/>
      <c r="CQ211" s="214"/>
      <c r="CR211" s="214"/>
      <c r="CS211" s="214"/>
      <c r="CT211" s="214"/>
      <c r="CU211" s="214"/>
      <c r="CV211" s="214"/>
      <c r="CW211" s="214"/>
      <c r="CX211" s="214"/>
      <c r="CY211" s="214"/>
      <c r="CZ211" s="214"/>
      <c r="DA211" s="214"/>
      <c r="DB211" s="214"/>
      <c r="DC211" s="214"/>
      <c r="DD211" s="214"/>
      <c r="DE211" s="214"/>
      <c r="DF211" s="214"/>
      <c r="DG211" s="214"/>
      <c r="DH211" s="214"/>
      <c r="DI211" s="214"/>
      <c r="DJ211" s="214"/>
      <c r="DK211" s="214"/>
      <c r="DL211" s="214"/>
      <c r="DM211" s="214"/>
      <c r="DN211" s="214"/>
      <c r="DO211" s="214"/>
      <c r="DP211" s="214"/>
      <c r="DQ211" s="214"/>
      <c r="DR211" s="214"/>
      <c r="DS211" s="214"/>
      <c r="DT211" s="214"/>
      <c r="DU211" s="214"/>
      <c r="DV211" s="214"/>
      <c r="DW211" s="214"/>
      <c r="DX211" s="214"/>
      <c r="DY211" s="214"/>
      <c r="DZ211" s="214"/>
      <c r="EA211" s="214"/>
      <c r="EB211" s="214"/>
      <c r="EC211" s="214"/>
      <c r="ED211" s="214"/>
      <c r="EE211" s="214"/>
      <c r="EF211" s="214"/>
      <c r="EG211" s="214"/>
      <c r="EH211" s="214"/>
      <c r="EI211" s="214"/>
      <c r="EJ211" s="214"/>
      <c r="EK211" s="214"/>
      <c r="EL211" s="214"/>
      <c r="EM211" s="214"/>
      <c r="EN211" s="214"/>
      <c r="EO211" s="214"/>
      <c r="EP211" s="214"/>
      <c r="EQ211" s="214"/>
      <c r="ER211" s="214"/>
      <c r="ES211" s="214"/>
      <c r="ET211" s="214"/>
      <c r="EU211" s="214"/>
      <c r="EV211" s="214"/>
      <c r="EW211" s="214"/>
      <c r="EX211" s="214"/>
      <c r="EY211" s="214"/>
      <c r="EZ211" s="214"/>
      <c r="FA211" s="214"/>
      <c r="FB211" s="214"/>
      <c r="FC211" s="214"/>
      <c r="FD211" s="214"/>
      <c r="FE211" s="214"/>
      <c r="FF211" s="214"/>
      <c r="FG211" s="214"/>
      <c r="FH211" s="214"/>
      <c r="FI211" s="214"/>
      <c r="FJ211" s="214"/>
      <c r="FK211" s="214"/>
      <c r="FL211" s="214"/>
      <c r="FM211" s="214"/>
      <c r="FN211" s="214"/>
      <c r="FO211" s="214"/>
      <c r="FP211" s="214"/>
      <c r="FQ211" s="214"/>
      <c r="FR211" s="214"/>
      <c r="FS211" s="214"/>
      <c r="FT211" s="214"/>
      <c r="FU211" s="214"/>
      <c r="FV211" s="214"/>
      <c r="FW211" s="214"/>
      <c r="FX211" s="214"/>
      <c r="FY211" s="214"/>
      <c r="FZ211" s="214"/>
      <c r="GA211" s="214"/>
      <c r="GB211" s="214"/>
      <c r="GC211" s="214"/>
      <c r="GD211" s="214"/>
      <c r="GE211" s="214"/>
      <c r="GF211" s="214"/>
      <c r="GG211" s="214"/>
      <c r="GH211" s="214"/>
      <c r="GI211" s="214"/>
      <c r="GJ211" s="214"/>
      <c r="GK211" s="214"/>
      <c r="GL211" s="214"/>
      <c r="GM211" s="214"/>
      <c r="GN211" s="214"/>
      <c r="GO211" s="214"/>
      <c r="GP211" s="214"/>
      <c r="GQ211" s="214"/>
      <c r="GR211" s="214"/>
      <c r="GS211" s="214"/>
      <c r="GT211" s="214"/>
      <c r="GU211" s="214"/>
      <c r="GV211" s="214"/>
      <c r="GW211" s="214"/>
      <c r="GX211" s="214"/>
      <c r="GY211" s="214"/>
      <c r="GZ211" s="214"/>
      <c r="HA211" s="214"/>
      <c r="HB211" s="214"/>
      <c r="HC211" s="214"/>
      <c r="HD211" s="214"/>
      <c r="HE211" s="214"/>
      <c r="HF211" s="214"/>
      <c r="HG211" s="214"/>
      <c r="HH211" s="214"/>
      <c r="HI211" s="214"/>
      <c r="HJ211" s="214"/>
      <c r="HK211" s="214"/>
      <c r="HL211" s="214"/>
      <c r="HM211" s="214"/>
      <c r="HN211" s="214"/>
      <c r="HO211" s="214"/>
      <c r="HP211" s="214"/>
      <c r="HQ211" s="214"/>
      <c r="HR211" s="214"/>
      <c r="HS211" s="214"/>
      <c r="HT211" s="214"/>
      <c r="HU211" s="214"/>
      <c r="HV211" s="214"/>
      <c r="HW211" s="214"/>
      <c r="HX211" s="214"/>
      <c r="HY211" s="214"/>
      <c r="HZ211" s="214"/>
      <c r="IA211" s="214"/>
      <c r="IB211" s="214"/>
      <c r="IC211" s="214"/>
      <c r="ID211" s="214"/>
      <c r="IE211" s="214"/>
      <c r="IF211" s="214"/>
      <c r="IG211" s="214"/>
      <c r="IH211" s="214"/>
      <c r="II211" s="214"/>
      <c r="IJ211" s="214"/>
      <c r="IK211" s="214"/>
      <c r="IL211" s="214"/>
      <c r="IM211" s="214"/>
      <c r="IN211" s="214"/>
      <c r="IO211" s="214"/>
      <c r="IP211" s="214"/>
      <c r="IQ211" s="214"/>
      <c r="IR211" s="214"/>
      <c r="IS211" s="214"/>
      <c r="IT211" s="214"/>
      <c r="IU211" s="214"/>
      <c r="IV211" s="214"/>
      <c r="IW211" s="214"/>
      <c r="IX211" s="214"/>
      <c r="IY211" s="214"/>
      <c r="IZ211" s="214"/>
      <c r="JA211" s="214"/>
      <c r="JB211" s="214"/>
      <c r="JC211" s="214"/>
      <c r="JD211" s="214"/>
      <c r="JE211" s="214"/>
      <c r="JF211" s="214"/>
      <c r="JG211" s="214"/>
      <c r="JH211" s="214"/>
      <c r="JI211" s="214"/>
      <c r="JJ211" s="214"/>
      <c r="JK211" s="214"/>
      <c r="JL211" s="214"/>
      <c r="JM211" s="214"/>
      <c r="JN211" s="214"/>
      <c r="JO211" s="214"/>
      <c r="JP211" s="214"/>
      <c r="JQ211" s="214"/>
      <c r="JR211" s="214"/>
      <c r="JS211" s="214"/>
      <c r="JT211" s="214"/>
      <c r="JU211" s="214"/>
      <c r="JV211" s="214"/>
      <c r="JW211" s="214"/>
      <c r="JX211" s="214"/>
      <c r="JY211" s="214"/>
      <c r="JZ211" s="214"/>
      <c r="KA211" s="214"/>
      <c r="KB211" s="214"/>
      <c r="KC211" s="214"/>
      <c r="KD211" s="214"/>
      <c r="KE211" s="214"/>
      <c r="KF211" s="214"/>
      <c r="KG211" s="214"/>
      <c r="KH211" s="214"/>
      <c r="KI211" s="214"/>
      <c r="KJ211" s="214"/>
      <c r="KK211" s="214"/>
      <c r="KL211" s="214"/>
      <c r="KM211" s="214"/>
      <c r="KN211" s="214"/>
      <c r="KO211" s="214"/>
      <c r="KP211" s="214"/>
      <c r="KQ211" s="214"/>
      <c r="KR211" s="214"/>
      <c r="KS211" s="214"/>
      <c r="KT211" s="214"/>
      <c r="KU211" s="214"/>
      <c r="KV211" s="214"/>
      <c r="KW211" s="214"/>
      <c r="KX211" s="214"/>
      <c r="KY211" s="214"/>
      <c r="KZ211" s="214"/>
      <c r="LA211" s="214"/>
      <c r="LB211" s="214"/>
      <c r="LC211" s="214"/>
      <c r="LD211" s="214"/>
      <c r="LE211" s="214"/>
      <c r="LF211" s="214"/>
      <c r="LG211" s="214"/>
      <c r="LH211" s="214"/>
      <c r="LI211" s="214"/>
      <c r="LJ211" s="214"/>
      <c r="LK211" s="214"/>
      <c r="LL211" s="214"/>
      <c r="LM211" s="214"/>
      <c r="LN211" s="214"/>
      <c r="LO211" s="214"/>
      <c r="LP211" s="214"/>
      <c r="LQ211" s="214"/>
      <c r="LR211" s="214"/>
      <c r="LS211" s="214"/>
      <c r="LT211" s="214"/>
      <c r="LU211" s="214"/>
      <c r="LV211" s="214"/>
      <c r="LW211" s="214"/>
      <c r="LX211" s="214"/>
      <c r="LY211" s="214"/>
      <c r="LZ211" s="214"/>
      <c r="MA211" s="214"/>
      <c r="MB211" s="214"/>
      <c r="MC211" s="214"/>
      <c r="MD211" s="214"/>
      <c r="ME211" s="214"/>
      <c r="MF211" s="214"/>
      <c r="MG211" s="214"/>
      <c r="MH211" s="214"/>
      <c r="MI211" s="214"/>
      <c r="MJ211" s="214"/>
      <c r="MK211" s="214"/>
      <c r="ML211" s="214"/>
      <c r="MM211" s="214"/>
      <c r="MN211" s="214"/>
      <c r="MO211" s="214"/>
      <c r="MP211" s="214"/>
      <c r="MQ211" s="214"/>
      <c r="MR211" s="214"/>
      <c r="MS211" s="214"/>
      <c r="MT211" s="214"/>
      <c r="MU211" s="214"/>
      <c r="MV211" s="214"/>
      <c r="MW211" s="214"/>
      <c r="MX211" s="214"/>
      <c r="MY211" s="214"/>
      <c r="MZ211" s="214"/>
      <c r="NA211" s="214"/>
      <c r="NB211" s="214"/>
      <c r="NC211" s="214"/>
      <c r="ND211" s="214"/>
      <c r="NE211" s="214"/>
      <c r="NF211" s="214"/>
      <c r="NG211" s="214"/>
      <c r="NH211" s="214"/>
      <c r="NI211" s="214"/>
      <c r="NJ211" s="214"/>
      <c r="NK211" s="214"/>
      <c r="NL211" s="214"/>
      <c r="NM211" s="214"/>
      <c r="NN211" s="214"/>
      <c r="NO211" s="214"/>
      <c r="NP211" s="214"/>
      <c r="NQ211" s="214"/>
      <c r="NR211" s="214"/>
      <c r="NS211" s="214"/>
      <c r="NT211" s="214"/>
      <c r="NU211" s="214"/>
      <c r="NV211" s="214"/>
      <c r="NW211" s="214"/>
      <c r="NX211" s="214"/>
      <c r="NY211" s="214"/>
      <c r="NZ211" s="214"/>
      <c r="OA211" s="214"/>
      <c r="OB211" s="214"/>
      <c r="OC211" s="214"/>
      <c r="OD211" s="214"/>
      <c r="OE211" s="214"/>
      <c r="OF211" s="214"/>
      <c r="OG211" s="214"/>
      <c r="OH211" s="214"/>
      <c r="OI211" s="214"/>
      <c r="OJ211" s="214"/>
      <c r="OK211" s="214"/>
      <c r="OL211" s="214"/>
      <c r="OM211" s="214"/>
      <c r="ON211" s="214"/>
      <c r="OO211" s="214"/>
      <c r="OP211" s="214"/>
      <c r="OQ211" s="214"/>
      <c r="OR211" s="214"/>
      <c r="OS211" s="214"/>
      <c r="OT211" s="214"/>
      <c r="OU211" s="214"/>
      <c r="OV211" s="214"/>
      <c r="OW211" s="214"/>
      <c r="OX211" s="214"/>
      <c r="OY211" s="214"/>
      <c r="OZ211" s="214"/>
      <c r="PA211" s="214"/>
      <c r="PB211" s="214"/>
      <c r="PC211" s="214"/>
      <c r="PD211" s="214"/>
      <c r="PE211" s="214"/>
      <c r="PF211" s="214"/>
      <c r="PG211" s="214"/>
      <c r="PH211" s="214"/>
      <c r="PI211" s="214"/>
      <c r="PJ211" s="214"/>
      <c r="PK211" s="214"/>
      <c r="PL211" s="214"/>
      <c r="PM211" s="214"/>
      <c r="PN211" s="214"/>
      <c r="PO211" s="214"/>
      <c r="PP211" s="214"/>
      <c r="PQ211" s="214"/>
      <c r="PR211" s="214"/>
      <c r="PS211" s="214"/>
      <c r="PT211" s="214"/>
      <c r="PU211" s="214"/>
      <c r="PV211" s="214"/>
      <c r="PW211" s="214"/>
      <c r="PX211" s="214"/>
      <c r="PY211" s="214"/>
      <c r="PZ211" s="214"/>
      <c r="QA211" s="214"/>
      <c r="QB211" s="214"/>
      <c r="QC211" s="214"/>
      <c r="QD211" s="214"/>
      <c r="QE211" s="214"/>
      <c r="QF211" s="214"/>
      <c r="QG211" s="214"/>
      <c r="QH211" s="214"/>
      <c r="QI211" s="214"/>
      <c r="QJ211" s="214"/>
      <c r="QK211" s="214"/>
      <c r="QL211" s="214"/>
      <c r="QM211" s="214"/>
      <c r="QN211" s="214"/>
      <c r="QO211" s="214"/>
      <c r="QP211" s="214"/>
      <c r="QQ211" s="214"/>
      <c r="QR211" s="214"/>
      <c r="QS211" s="214"/>
      <c r="QT211" s="214"/>
      <c r="QU211" s="214"/>
      <c r="QV211" s="214"/>
      <c r="QW211" s="214"/>
      <c r="QX211" s="214"/>
      <c r="QY211" s="214"/>
      <c r="QZ211" s="214"/>
      <c r="RA211" s="214"/>
      <c r="RB211" s="214"/>
      <c r="RC211" s="214"/>
      <c r="RD211" s="214"/>
      <c r="RE211" s="214"/>
      <c r="RF211" s="214"/>
      <c r="RG211" s="214"/>
      <c r="RH211" s="214"/>
      <c r="RI211" s="214"/>
      <c r="RJ211" s="214"/>
      <c r="RK211" s="214"/>
      <c r="RL211" s="214"/>
      <c r="RM211" s="214"/>
      <c r="RN211" s="214"/>
      <c r="RO211" s="214"/>
      <c r="RP211" s="214"/>
      <c r="RQ211" s="214"/>
      <c r="RR211" s="214"/>
      <c r="RS211" s="214"/>
      <c r="RT211" s="214"/>
      <c r="RU211" s="214"/>
      <c r="RV211" s="214"/>
      <c r="RW211" s="214"/>
      <c r="RX211" s="214"/>
      <c r="RY211" s="214"/>
      <c r="RZ211" s="214"/>
      <c r="SA211" s="214"/>
      <c r="SB211" s="214"/>
      <c r="SC211" s="214"/>
      <c r="SD211" s="214"/>
      <c r="SE211" s="214"/>
      <c r="SF211" s="214"/>
      <c r="SG211" s="214"/>
      <c r="SH211" s="214"/>
      <c r="SI211" s="214"/>
      <c r="SJ211" s="214"/>
      <c r="SK211" s="214"/>
      <c r="SL211" s="214"/>
      <c r="SM211" s="214"/>
      <c r="SN211" s="214"/>
      <c r="SO211" s="214"/>
      <c r="SP211" s="214"/>
      <c r="SQ211" s="214"/>
      <c r="SR211" s="214"/>
      <c r="SS211" s="214"/>
      <c r="ST211" s="214"/>
      <c r="SU211" s="214"/>
      <c r="SV211" s="214"/>
      <c r="SW211" s="214"/>
      <c r="SX211" s="214"/>
      <c r="SY211" s="214"/>
      <c r="SZ211" s="214"/>
      <c r="TA211" s="214"/>
      <c r="TB211" s="214"/>
      <c r="TC211" s="214"/>
      <c r="TD211" s="214"/>
      <c r="TE211" s="214"/>
      <c r="TF211" s="214"/>
      <c r="TG211" s="214"/>
      <c r="TH211" s="214"/>
    </row>
    <row r="212" spans="1:528" s="333" customFormat="1" ht="15" customHeight="1" thickBot="1" x14ac:dyDescent="0.3">
      <c r="B212" s="332"/>
      <c r="C212" s="368"/>
      <c r="D212" s="337"/>
      <c r="E212" s="32"/>
      <c r="F212" s="32"/>
      <c r="G212" s="32"/>
      <c r="H212" s="99"/>
      <c r="I212" s="134"/>
      <c r="J212" s="101"/>
      <c r="K212" s="73"/>
      <c r="L212" s="73"/>
      <c r="M212" s="73"/>
      <c r="N212" s="14"/>
      <c r="O212" s="15"/>
      <c r="P212" s="16"/>
      <c r="Q212" s="293" t="s">
        <v>266</v>
      </c>
      <c r="R212" s="331"/>
    </row>
    <row r="213" spans="1:528" s="207" customFormat="1" ht="15" customHeight="1" x14ac:dyDescent="0.2">
      <c r="B213" s="213"/>
      <c r="C213" s="368"/>
      <c r="D213" s="51" t="s">
        <v>38</v>
      </c>
      <c r="E213" s="27"/>
      <c r="F213" s="9"/>
      <c r="G213" s="9"/>
      <c r="H213" s="100">
        <f>SUMIF(E213:G213,"&gt;0")</f>
        <v>0</v>
      </c>
      <c r="I213" s="21">
        <f>COUNTIF(E213:G213,"a")</f>
        <v>0</v>
      </c>
      <c r="J213" s="100"/>
      <c r="K213" s="129"/>
      <c r="L213" s="129"/>
      <c r="M213" s="129"/>
      <c r="N213" s="10"/>
      <c r="O213" s="11"/>
      <c r="P213" s="12"/>
      <c r="Q213" s="236" t="s">
        <v>123</v>
      </c>
      <c r="R213" s="233"/>
      <c r="S213" s="214"/>
      <c r="T213" s="214"/>
      <c r="U213" s="214"/>
      <c r="V213" s="214"/>
      <c r="W213" s="214"/>
      <c r="X213" s="214"/>
      <c r="Y213" s="214"/>
      <c r="Z213" s="214"/>
      <c r="AA213" s="214"/>
      <c r="AB213" s="214"/>
      <c r="AC213" s="214"/>
      <c r="AD213" s="214"/>
      <c r="AE213" s="214"/>
      <c r="AF213" s="214"/>
      <c r="AG213" s="214"/>
      <c r="AH213" s="214"/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4"/>
      <c r="AT213" s="214"/>
      <c r="AU213" s="214"/>
      <c r="AV213" s="214"/>
      <c r="AW213" s="214"/>
      <c r="AX213" s="214"/>
      <c r="AY213" s="214"/>
      <c r="AZ213" s="214"/>
      <c r="BA213" s="214"/>
      <c r="BB213" s="214"/>
      <c r="BC213" s="214"/>
      <c r="BD213" s="214"/>
      <c r="BE213" s="214"/>
      <c r="BF213" s="214"/>
      <c r="BG213" s="214"/>
      <c r="BH213" s="214"/>
      <c r="BI213" s="214"/>
      <c r="BJ213" s="214"/>
      <c r="BK213" s="214"/>
      <c r="BL213" s="214"/>
      <c r="BM213" s="214"/>
      <c r="BN213" s="214"/>
      <c r="BO213" s="214"/>
      <c r="BP213" s="214"/>
      <c r="BQ213" s="214"/>
      <c r="BR213" s="214"/>
      <c r="BS213" s="214"/>
      <c r="BT213" s="214"/>
      <c r="BU213" s="214"/>
      <c r="BV213" s="214"/>
      <c r="BW213" s="214"/>
      <c r="BX213" s="214"/>
      <c r="BY213" s="214"/>
      <c r="BZ213" s="214"/>
      <c r="CA213" s="214"/>
      <c r="CB213" s="214"/>
      <c r="CC213" s="214"/>
      <c r="CD213" s="214"/>
      <c r="CE213" s="214"/>
      <c r="CF213" s="214"/>
      <c r="CG213" s="214"/>
      <c r="CH213" s="214"/>
      <c r="CI213" s="214"/>
      <c r="CJ213" s="214"/>
      <c r="CK213" s="214"/>
      <c r="CL213" s="214"/>
      <c r="CM213" s="214"/>
      <c r="CN213" s="214"/>
      <c r="CO213" s="214"/>
      <c r="CP213" s="214"/>
      <c r="CQ213" s="214"/>
      <c r="CR213" s="214"/>
      <c r="CS213" s="214"/>
      <c r="CT213" s="214"/>
      <c r="CU213" s="214"/>
      <c r="CV213" s="214"/>
      <c r="CW213" s="214"/>
      <c r="CX213" s="214"/>
      <c r="CY213" s="214"/>
      <c r="CZ213" s="214"/>
      <c r="DA213" s="214"/>
      <c r="DB213" s="214"/>
      <c r="DC213" s="214"/>
      <c r="DD213" s="214"/>
      <c r="DE213" s="214"/>
      <c r="DF213" s="214"/>
      <c r="DG213" s="214"/>
      <c r="DH213" s="214"/>
      <c r="DI213" s="214"/>
      <c r="DJ213" s="214"/>
      <c r="DK213" s="214"/>
      <c r="DL213" s="214"/>
      <c r="DM213" s="214"/>
      <c r="DN213" s="214"/>
      <c r="DO213" s="214"/>
      <c r="DP213" s="214"/>
      <c r="DQ213" s="214"/>
      <c r="DR213" s="214"/>
      <c r="DS213" s="214"/>
      <c r="DT213" s="214"/>
      <c r="DU213" s="214"/>
      <c r="DV213" s="214"/>
      <c r="DW213" s="214"/>
      <c r="DX213" s="214"/>
      <c r="DY213" s="214"/>
      <c r="DZ213" s="214"/>
      <c r="EA213" s="214"/>
      <c r="EB213" s="214"/>
      <c r="EC213" s="214"/>
      <c r="ED213" s="214"/>
      <c r="EE213" s="214"/>
      <c r="EF213" s="214"/>
      <c r="EG213" s="214"/>
      <c r="EH213" s="214"/>
      <c r="EI213" s="214"/>
      <c r="EJ213" s="214"/>
      <c r="EK213" s="214"/>
      <c r="EL213" s="214"/>
      <c r="EM213" s="214"/>
      <c r="EN213" s="214"/>
      <c r="EO213" s="214"/>
      <c r="EP213" s="214"/>
      <c r="EQ213" s="214"/>
      <c r="ER213" s="214"/>
      <c r="ES213" s="214"/>
      <c r="ET213" s="214"/>
      <c r="EU213" s="214"/>
      <c r="EV213" s="214"/>
      <c r="EW213" s="214"/>
      <c r="EX213" s="214"/>
      <c r="EY213" s="214"/>
      <c r="EZ213" s="214"/>
      <c r="FA213" s="214"/>
      <c r="FB213" s="214"/>
      <c r="FC213" s="214"/>
      <c r="FD213" s="214"/>
      <c r="FE213" s="214"/>
      <c r="FF213" s="214"/>
      <c r="FG213" s="214"/>
      <c r="FH213" s="214"/>
      <c r="FI213" s="214"/>
      <c r="FJ213" s="214"/>
      <c r="FK213" s="214"/>
      <c r="FL213" s="214"/>
      <c r="FM213" s="214"/>
      <c r="FN213" s="214"/>
      <c r="FO213" s="214"/>
      <c r="FP213" s="214"/>
      <c r="FQ213" s="214"/>
      <c r="FR213" s="214"/>
      <c r="FS213" s="214"/>
      <c r="FT213" s="214"/>
      <c r="FU213" s="214"/>
      <c r="FV213" s="214"/>
      <c r="FW213" s="214"/>
      <c r="FX213" s="214"/>
      <c r="FY213" s="214"/>
      <c r="FZ213" s="214"/>
      <c r="GA213" s="214"/>
      <c r="GB213" s="214"/>
      <c r="GC213" s="214"/>
      <c r="GD213" s="214"/>
      <c r="GE213" s="214"/>
      <c r="GF213" s="214"/>
      <c r="GG213" s="214"/>
      <c r="GH213" s="214"/>
      <c r="GI213" s="214"/>
      <c r="GJ213" s="214"/>
      <c r="GK213" s="214"/>
      <c r="GL213" s="214"/>
      <c r="GM213" s="214"/>
      <c r="GN213" s="214"/>
      <c r="GO213" s="214"/>
      <c r="GP213" s="214"/>
      <c r="GQ213" s="214"/>
      <c r="GR213" s="214"/>
      <c r="GS213" s="214"/>
      <c r="GT213" s="214"/>
      <c r="GU213" s="214"/>
      <c r="GV213" s="214"/>
      <c r="GW213" s="214"/>
      <c r="GX213" s="214"/>
      <c r="GY213" s="214"/>
      <c r="GZ213" s="214"/>
      <c r="HA213" s="214"/>
      <c r="HB213" s="214"/>
      <c r="HC213" s="214"/>
      <c r="HD213" s="214"/>
      <c r="HE213" s="214"/>
      <c r="HF213" s="214"/>
      <c r="HG213" s="214"/>
      <c r="HH213" s="214"/>
      <c r="HI213" s="214"/>
      <c r="HJ213" s="214"/>
      <c r="HK213" s="214"/>
      <c r="HL213" s="214"/>
      <c r="HM213" s="214"/>
      <c r="HN213" s="214"/>
      <c r="HO213" s="214"/>
      <c r="HP213" s="214"/>
      <c r="HQ213" s="214"/>
      <c r="HR213" s="214"/>
      <c r="HS213" s="214"/>
      <c r="HT213" s="214"/>
      <c r="HU213" s="214"/>
      <c r="HV213" s="214"/>
      <c r="HW213" s="214"/>
      <c r="HX213" s="214"/>
      <c r="HY213" s="214"/>
      <c r="HZ213" s="214"/>
      <c r="IA213" s="214"/>
      <c r="IB213" s="214"/>
      <c r="IC213" s="214"/>
      <c r="ID213" s="214"/>
      <c r="IE213" s="214"/>
      <c r="IF213" s="214"/>
      <c r="IG213" s="214"/>
      <c r="IH213" s="214"/>
      <c r="II213" s="214"/>
      <c r="IJ213" s="214"/>
      <c r="IK213" s="214"/>
      <c r="IL213" s="214"/>
      <c r="IM213" s="214"/>
      <c r="IN213" s="214"/>
      <c r="IO213" s="214"/>
      <c r="IP213" s="214"/>
      <c r="IQ213" s="214"/>
      <c r="IR213" s="214"/>
      <c r="IS213" s="214"/>
      <c r="IT213" s="214"/>
      <c r="IU213" s="214"/>
      <c r="IV213" s="214"/>
      <c r="IW213" s="214"/>
      <c r="IX213" s="214"/>
      <c r="IY213" s="214"/>
      <c r="IZ213" s="214"/>
      <c r="JA213" s="214"/>
      <c r="JB213" s="214"/>
      <c r="JC213" s="214"/>
      <c r="JD213" s="214"/>
      <c r="JE213" s="214"/>
      <c r="JF213" s="214"/>
      <c r="JG213" s="214"/>
      <c r="JH213" s="214"/>
      <c r="JI213" s="214"/>
      <c r="JJ213" s="214"/>
      <c r="JK213" s="214"/>
      <c r="JL213" s="214"/>
      <c r="JM213" s="214"/>
      <c r="JN213" s="214"/>
      <c r="JO213" s="214"/>
      <c r="JP213" s="214"/>
      <c r="JQ213" s="214"/>
      <c r="JR213" s="214"/>
      <c r="JS213" s="214"/>
      <c r="JT213" s="214"/>
      <c r="JU213" s="214"/>
      <c r="JV213" s="214"/>
      <c r="JW213" s="214"/>
      <c r="JX213" s="214"/>
      <c r="JY213" s="214"/>
      <c r="JZ213" s="214"/>
      <c r="KA213" s="214"/>
      <c r="KB213" s="214"/>
      <c r="KC213" s="214"/>
      <c r="KD213" s="214"/>
      <c r="KE213" s="214"/>
      <c r="KF213" s="214"/>
      <c r="KG213" s="214"/>
      <c r="KH213" s="214"/>
      <c r="KI213" s="214"/>
      <c r="KJ213" s="214"/>
      <c r="KK213" s="214"/>
      <c r="KL213" s="214"/>
      <c r="KM213" s="214"/>
      <c r="KN213" s="214"/>
      <c r="KO213" s="214"/>
      <c r="KP213" s="214"/>
      <c r="KQ213" s="214"/>
      <c r="KR213" s="214"/>
      <c r="KS213" s="214"/>
      <c r="KT213" s="214"/>
      <c r="KU213" s="214"/>
      <c r="KV213" s="214"/>
      <c r="KW213" s="214"/>
      <c r="KX213" s="214"/>
      <c r="KY213" s="214"/>
      <c r="KZ213" s="214"/>
      <c r="LA213" s="214"/>
      <c r="LB213" s="214"/>
      <c r="LC213" s="214"/>
      <c r="LD213" s="214"/>
      <c r="LE213" s="214"/>
      <c r="LF213" s="214"/>
      <c r="LG213" s="214"/>
      <c r="LH213" s="214"/>
      <c r="LI213" s="214"/>
      <c r="LJ213" s="214"/>
      <c r="LK213" s="214"/>
      <c r="LL213" s="214"/>
      <c r="LM213" s="214"/>
      <c r="LN213" s="214"/>
      <c r="LO213" s="214"/>
      <c r="LP213" s="214"/>
      <c r="LQ213" s="214"/>
      <c r="LR213" s="214"/>
      <c r="LS213" s="214"/>
      <c r="LT213" s="214"/>
      <c r="LU213" s="214"/>
      <c r="LV213" s="214"/>
      <c r="LW213" s="214"/>
      <c r="LX213" s="214"/>
      <c r="LY213" s="214"/>
      <c r="LZ213" s="214"/>
      <c r="MA213" s="214"/>
      <c r="MB213" s="214"/>
      <c r="MC213" s="214"/>
      <c r="MD213" s="214"/>
      <c r="ME213" s="214"/>
      <c r="MF213" s="214"/>
      <c r="MG213" s="214"/>
      <c r="MH213" s="214"/>
      <c r="MI213" s="214"/>
      <c r="MJ213" s="214"/>
      <c r="MK213" s="214"/>
      <c r="ML213" s="214"/>
      <c r="MM213" s="214"/>
      <c r="MN213" s="214"/>
      <c r="MO213" s="214"/>
      <c r="MP213" s="214"/>
      <c r="MQ213" s="214"/>
      <c r="MR213" s="214"/>
      <c r="MS213" s="214"/>
      <c r="MT213" s="214"/>
      <c r="MU213" s="214"/>
      <c r="MV213" s="214"/>
      <c r="MW213" s="214"/>
      <c r="MX213" s="214"/>
      <c r="MY213" s="214"/>
      <c r="MZ213" s="214"/>
      <c r="NA213" s="214"/>
      <c r="NB213" s="214"/>
      <c r="NC213" s="214"/>
      <c r="ND213" s="214"/>
      <c r="NE213" s="214"/>
      <c r="NF213" s="214"/>
      <c r="NG213" s="214"/>
      <c r="NH213" s="214"/>
      <c r="NI213" s="214"/>
      <c r="NJ213" s="214"/>
      <c r="NK213" s="214"/>
      <c r="NL213" s="214"/>
      <c r="NM213" s="214"/>
      <c r="NN213" s="214"/>
      <c r="NO213" s="214"/>
      <c r="NP213" s="214"/>
      <c r="NQ213" s="214"/>
      <c r="NR213" s="214"/>
      <c r="NS213" s="214"/>
      <c r="NT213" s="214"/>
      <c r="NU213" s="214"/>
      <c r="NV213" s="214"/>
      <c r="NW213" s="214"/>
      <c r="NX213" s="214"/>
      <c r="NY213" s="214"/>
      <c r="NZ213" s="214"/>
      <c r="OA213" s="214"/>
      <c r="OB213" s="214"/>
      <c r="OC213" s="214"/>
      <c r="OD213" s="214"/>
      <c r="OE213" s="214"/>
      <c r="OF213" s="214"/>
      <c r="OG213" s="214"/>
      <c r="OH213" s="214"/>
      <c r="OI213" s="214"/>
      <c r="OJ213" s="214"/>
      <c r="OK213" s="214"/>
      <c r="OL213" s="214"/>
      <c r="OM213" s="214"/>
      <c r="ON213" s="214"/>
      <c r="OO213" s="214"/>
      <c r="OP213" s="214"/>
      <c r="OQ213" s="214"/>
      <c r="OR213" s="214"/>
      <c r="OS213" s="214"/>
      <c r="OT213" s="214"/>
      <c r="OU213" s="214"/>
      <c r="OV213" s="214"/>
      <c r="OW213" s="214"/>
      <c r="OX213" s="214"/>
      <c r="OY213" s="214"/>
      <c r="OZ213" s="214"/>
      <c r="PA213" s="214"/>
      <c r="PB213" s="214"/>
      <c r="PC213" s="214"/>
      <c r="PD213" s="214"/>
      <c r="PE213" s="214"/>
      <c r="PF213" s="214"/>
      <c r="PG213" s="214"/>
      <c r="PH213" s="214"/>
      <c r="PI213" s="214"/>
      <c r="PJ213" s="214"/>
      <c r="PK213" s="214"/>
      <c r="PL213" s="214"/>
      <c r="PM213" s="214"/>
      <c r="PN213" s="214"/>
      <c r="PO213" s="214"/>
      <c r="PP213" s="214"/>
      <c r="PQ213" s="214"/>
      <c r="PR213" s="214"/>
      <c r="PS213" s="214"/>
      <c r="PT213" s="214"/>
      <c r="PU213" s="214"/>
      <c r="PV213" s="214"/>
      <c r="PW213" s="214"/>
      <c r="PX213" s="214"/>
      <c r="PY213" s="214"/>
      <c r="PZ213" s="214"/>
      <c r="QA213" s="214"/>
      <c r="QB213" s="214"/>
      <c r="QC213" s="214"/>
      <c r="QD213" s="214"/>
      <c r="QE213" s="214"/>
      <c r="QF213" s="214"/>
      <c r="QG213" s="214"/>
      <c r="QH213" s="214"/>
      <c r="QI213" s="214"/>
      <c r="QJ213" s="214"/>
      <c r="QK213" s="214"/>
      <c r="QL213" s="214"/>
      <c r="QM213" s="214"/>
      <c r="QN213" s="214"/>
      <c r="QO213" s="214"/>
      <c r="QP213" s="214"/>
      <c r="QQ213" s="214"/>
      <c r="QR213" s="214"/>
      <c r="QS213" s="214"/>
      <c r="QT213" s="214"/>
      <c r="QU213" s="214"/>
      <c r="QV213" s="214"/>
      <c r="QW213" s="214"/>
      <c r="QX213" s="214"/>
      <c r="QY213" s="214"/>
      <c r="QZ213" s="214"/>
      <c r="RA213" s="214"/>
      <c r="RB213" s="214"/>
      <c r="RC213" s="214"/>
      <c r="RD213" s="214"/>
      <c r="RE213" s="214"/>
      <c r="RF213" s="214"/>
      <c r="RG213" s="214"/>
      <c r="RH213" s="214"/>
      <c r="RI213" s="214"/>
      <c r="RJ213" s="214"/>
      <c r="RK213" s="214"/>
      <c r="RL213" s="214"/>
      <c r="RM213" s="214"/>
      <c r="RN213" s="214"/>
      <c r="RO213" s="214"/>
      <c r="RP213" s="214"/>
      <c r="RQ213" s="214"/>
      <c r="RR213" s="214"/>
      <c r="RS213" s="214"/>
      <c r="RT213" s="214"/>
      <c r="RU213" s="214"/>
      <c r="RV213" s="214"/>
      <c r="RW213" s="214"/>
      <c r="RX213" s="214"/>
      <c r="RY213" s="214"/>
      <c r="RZ213" s="214"/>
      <c r="SA213" s="214"/>
      <c r="SB213" s="214"/>
      <c r="SC213" s="214"/>
      <c r="SD213" s="214"/>
      <c r="SE213" s="214"/>
      <c r="SF213" s="214"/>
      <c r="SG213" s="214"/>
      <c r="SH213" s="214"/>
      <c r="SI213" s="214"/>
      <c r="SJ213" s="214"/>
      <c r="SK213" s="214"/>
      <c r="SL213" s="214"/>
      <c r="SM213" s="214"/>
      <c r="SN213" s="214"/>
      <c r="SO213" s="214"/>
      <c r="SP213" s="214"/>
      <c r="SQ213" s="214"/>
      <c r="SR213" s="214"/>
      <c r="SS213" s="214"/>
      <c r="ST213" s="214"/>
      <c r="SU213" s="214"/>
      <c r="SV213" s="214"/>
      <c r="SW213" s="214"/>
      <c r="SX213" s="214"/>
      <c r="SY213" s="214"/>
      <c r="SZ213" s="214"/>
      <c r="TA213" s="214"/>
      <c r="TB213" s="214"/>
      <c r="TC213" s="214"/>
      <c r="TD213" s="214"/>
      <c r="TE213" s="214"/>
      <c r="TF213" s="214"/>
      <c r="TG213" s="214"/>
      <c r="TH213" s="214"/>
    </row>
    <row r="214" spans="1:528" s="207" customFormat="1" ht="15" customHeight="1" x14ac:dyDescent="0.2">
      <c r="B214" s="213"/>
      <c r="C214" s="368"/>
      <c r="D214" s="37"/>
      <c r="E214" s="30"/>
      <c r="F214" s="30"/>
      <c r="G214" s="30"/>
      <c r="H214" s="104"/>
      <c r="I214" s="136"/>
      <c r="J214" s="104"/>
      <c r="K214" s="123"/>
      <c r="L214" s="123"/>
      <c r="M214" s="123"/>
      <c r="N214" s="14"/>
      <c r="O214" s="15"/>
      <c r="P214" s="16"/>
      <c r="Q214" s="236" t="s">
        <v>124</v>
      </c>
      <c r="R214" s="233"/>
      <c r="S214" s="214"/>
      <c r="T214" s="214"/>
      <c r="U214" s="214"/>
      <c r="V214" s="214"/>
      <c r="W214" s="214"/>
      <c r="X214" s="214"/>
      <c r="Y214" s="214"/>
      <c r="Z214" s="214"/>
      <c r="AA214" s="214"/>
      <c r="AB214" s="214"/>
      <c r="AC214" s="214"/>
      <c r="AD214" s="214"/>
      <c r="AE214" s="214"/>
      <c r="AF214" s="214"/>
      <c r="AG214" s="214"/>
      <c r="AH214" s="214"/>
      <c r="AI214" s="214"/>
      <c r="AJ214" s="214"/>
      <c r="AK214" s="214"/>
      <c r="AL214" s="214"/>
      <c r="AM214" s="214"/>
      <c r="AN214" s="214"/>
      <c r="AO214" s="214"/>
      <c r="AP214" s="214"/>
      <c r="AQ214" s="214"/>
      <c r="AR214" s="214"/>
      <c r="AS214" s="214"/>
      <c r="AT214" s="214"/>
      <c r="AU214" s="214"/>
      <c r="AV214" s="214"/>
      <c r="AW214" s="214"/>
      <c r="AX214" s="214"/>
      <c r="AY214" s="214"/>
      <c r="AZ214" s="214"/>
      <c r="BA214" s="214"/>
      <c r="BB214" s="214"/>
      <c r="BC214" s="214"/>
      <c r="BD214" s="214"/>
      <c r="BE214" s="214"/>
      <c r="BF214" s="214"/>
      <c r="BG214" s="214"/>
      <c r="BH214" s="214"/>
      <c r="BI214" s="214"/>
      <c r="BJ214" s="214"/>
      <c r="BK214" s="214"/>
      <c r="BL214" s="214"/>
      <c r="BM214" s="214"/>
      <c r="BN214" s="214"/>
      <c r="BO214" s="214"/>
      <c r="BP214" s="214"/>
      <c r="BQ214" s="214"/>
      <c r="BR214" s="214"/>
      <c r="BS214" s="214"/>
      <c r="BT214" s="214"/>
      <c r="BU214" s="214"/>
      <c r="BV214" s="214"/>
      <c r="BW214" s="214"/>
      <c r="BX214" s="214"/>
      <c r="BY214" s="214"/>
      <c r="BZ214" s="214"/>
      <c r="CA214" s="214"/>
      <c r="CB214" s="214"/>
      <c r="CC214" s="214"/>
      <c r="CD214" s="214"/>
      <c r="CE214" s="214"/>
      <c r="CF214" s="214"/>
      <c r="CG214" s="214"/>
      <c r="CH214" s="214"/>
      <c r="CI214" s="214"/>
      <c r="CJ214" s="214"/>
      <c r="CK214" s="214"/>
      <c r="CL214" s="214"/>
      <c r="CM214" s="214"/>
      <c r="CN214" s="214"/>
      <c r="CO214" s="214"/>
      <c r="CP214" s="214"/>
      <c r="CQ214" s="214"/>
      <c r="CR214" s="214"/>
      <c r="CS214" s="214"/>
      <c r="CT214" s="214"/>
      <c r="CU214" s="214"/>
      <c r="CV214" s="214"/>
      <c r="CW214" s="214"/>
      <c r="CX214" s="214"/>
      <c r="CY214" s="214"/>
      <c r="CZ214" s="214"/>
      <c r="DA214" s="214"/>
      <c r="DB214" s="214"/>
      <c r="DC214" s="214"/>
      <c r="DD214" s="214"/>
      <c r="DE214" s="214"/>
      <c r="DF214" s="214"/>
      <c r="DG214" s="214"/>
      <c r="DH214" s="214"/>
      <c r="DI214" s="214"/>
      <c r="DJ214" s="214"/>
      <c r="DK214" s="214"/>
      <c r="DL214" s="214"/>
      <c r="DM214" s="214"/>
      <c r="DN214" s="214"/>
      <c r="DO214" s="214"/>
      <c r="DP214" s="214"/>
      <c r="DQ214" s="214"/>
      <c r="DR214" s="214"/>
      <c r="DS214" s="214"/>
      <c r="DT214" s="214"/>
      <c r="DU214" s="214"/>
      <c r="DV214" s="214"/>
      <c r="DW214" s="214"/>
      <c r="DX214" s="214"/>
      <c r="DY214" s="214"/>
      <c r="DZ214" s="214"/>
      <c r="EA214" s="214"/>
      <c r="EB214" s="214"/>
      <c r="EC214" s="214"/>
      <c r="ED214" s="214"/>
      <c r="EE214" s="214"/>
      <c r="EF214" s="214"/>
      <c r="EG214" s="214"/>
      <c r="EH214" s="214"/>
      <c r="EI214" s="214"/>
      <c r="EJ214" s="214"/>
      <c r="EK214" s="214"/>
      <c r="EL214" s="214"/>
      <c r="EM214" s="214"/>
      <c r="EN214" s="214"/>
      <c r="EO214" s="214"/>
      <c r="EP214" s="214"/>
      <c r="EQ214" s="214"/>
      <c r="ER214" s="214"/>
      <c r="ES214" s="214"/>
      <c r="ET214" s="214"/>
      <c r="EU214" s="214"/>
      <c r="EV214" s="214"/>
      <c r="EW214" s="214"/>
      <c r="EX214" s="214"/>
      <c r="EY214" s="214"/>
      <c r="EZ214" s="214"/>
      <c r="FA214" s="214"/>
      <c r="FB214" s="214"/>
      <c r="FC214" s="214"/>
      <c r="FD214" s="214"/>
      <c r="FE214" s="214"/>
      <c r="FF214" s="214"/>
      <c r="FG214" s="214"/>
      <c r="FH214" s="214"/>
      <c r="FI214" s="214"/>
      <c r="FJ214" s="214"/>
      <c r="FK214" s="214"/>
      <c r="FL214" s="214"/>
      <c r="FM214" s="214"/>
      <c r="FN214" s="214"/>
      <c r="FO214" s="214"/>
      <c r="FP214" s="214"/>
      <c r="FQ214" s="214"/>
      <c r="FR214" s="214"/>
      <c r="FS214" s="214"/>
      <c r="FT214" s="214"/>
      <c r="FU214" s="214"/>
      <c r="FV214" s="214"/>
      <c r="FW214" s="214"/>
      <c r="FX214" s="214"/>
      <c r="FY214" s="214"/>
      <c r="FZ214" s="214"/>
      <c r="GA214" s="214"/>
      <c r="GB214" s="214"/>
      <c r="GC214" s="214"/>
      <c r="GD214" s="214"/>
      <c r="GE214" s="214"/>
      <c r="GF214" s="214"/>
      <c r="GG214" s="214"/>
      <c r="GH214" s="214"/>
      <c r="GI214" s="214"/>
      <c r="GJ214" s="214"/>
      <c r="GK214" s="214"/>
      <c r="GL214" s="214"/>
      <c r="GM214" s="214"/>
      <c r="GN214" s="214"/>
      <c r="GO214" s="214"/>
      <c r="GP214" s="214"/>
      <c r="GQ214" s="214"/>
      <c r="GR214" s="214"/>
      <c r="GS214" s="214"/>
      <c r="GT214" s="214"/>
      <c r="GU214" s="214"/>
      <c r="GV214" s="214"/>
      <c r="GW214" s="214"/>
      <c r="GX214" s="214"/>
      <c r="GY214" s="214"/>
      <c r="GZ214" s="214"/>
      <c r="HA214" s="214"/>
      <c r="HB214" s="214"/>
      <c r="HC214" s="214"/>
      <c r="HD214" s="214"/>
      <c r="HE214" s="214"/>
      <c r="HF214" s="214"/>
      <c r="HG214" s="214"/>
      <c r="HH214" s="214"/>
      <c r="HI214" s="214"/>
      <c r="HJ214" s="214"/>
      <c r="HK214" s="214"/>
      <c r="HL214" s="214"/>
      <c r="HM214" s="214"/>
      <c r="HN214" s="214"/>
      <c r="HO214" s="214"/>
      <c r="HP214" s="214"/>
      <c r="HQ214" s="214"/>
      <c r="HR214" s="214"/>
      <c r="HS214" s="214"/>
      <c r="HT214" s="214"/>
      <c r="HU214" s="214"/>
      <c r="HV214" s="214"/>
      <c r="HW214" s="214"/>
      <c r="HX214" s="214"/>
      <c r="HY214" s="214"/>
      <c r="HZ214" s="214"/>
      <c r="IA214" s="214"/>
      <c r="IB214" s="214"/>
      <c r="IC214" s="214"/>
      <c r="ID214" s="214"/>
      <c r="IE214" s="214"/>
      <c r="IF214" s="214"/>
      <c r="IG214" s="214"/>
      <c r="IH214" s="214"/>
      <c r="II214" s="214"/>
      <c r="IJ214" s="214"/>
      <c r="IK214" s="214"/>
      <c r="IL214" s="214"/>
      <c r="IM214" s="214"/>
      <c r="IN214" s="214"/>
      <c r="IO214" s="214"/>
      <c r="IP214" s="214"/>
      <c r="IQ214" s="214"/>
      <c r="IR214" s="214"/>
      <c r="IS214" s="214"/>
      <c r="IT214" s="214"/>
      <c r="IU214" s="214"/>
      <c r="IV214" s="214"/>
      <c r="IW214" s="214"/>
      <c r="IX214" s="214"/>
      <c r="IY214" s="214"/>
      <c r="IZ214" s="214"/>
      <c r="JA214" s="214"/>
      <c r="JB214" s="214"/>
      <c r="JC214" s="214"/>
      <c r="JD214" s="214"/>
      <c r="JE214" s="214"/>
      <c r="JF214" s="214"/>
      <c r="JG214" s="214"/>
      <c r="JH214" s="214"/>
      <c r="JI214" s="214"/>
      <c r="JJ214" s="214"/>
      <c r="JK214" s="214"/>
      <c r="JL214" s="214"/>
      <c r="JM214" s="214"/>
      <c r="JN214" s="214"/>
      <c r="JO214" s="214"/>
      <c r="JP214" s="214"/>
      <c r="JQ214" s="214"/>
      <c r="JR214" s="214"/>
      <c r="JS214" s="214"/>
      <c r="JT214" s="214"/>
      <c r="JU214" s="214"/>
      <c r="JV214" s="214"/>
      <c r="JW214" s="214"/>
      <c r="JX214" s="214"/>
      <c r="JY214" s="214"/>
      <c r="JZ214" s="214"/>
      <c r="KA214" s="214"/>
      <c r="KB214" s="214"/>
      <c r="KC214" s="214"/>
      <c r="KD214" s="214"/>
      <c r="KE214" s="214"/>
      <c r="KF214" s="214"/>
      <c r="KG214" s="214"/>
      <c r="KH214" s="214"/>
      <c r="KI214" s="214"/>
      <c r="KJ214" s="214"/>
      <c r="KK214" s="214"/>
      <c r="KL214" s="214"/>
      <c r="KM214" s="214"/>
      <c r="KN214" s="214"/>
      <c r="KO214" s="214"/>
      <c r="KP214" s="214"/>
      <c r="KQ214" s="214"/>
      <c r="KR214" s="214"/>
      <c r="KS214" s="214"/>
      <c r="KT214" s="214"/>
      <c r="KU214" s="214"/>
      <c r="KV214" s="214"/>
      <c r="KW214" s="214"/>
      <c r="KX214" s="214"/>
      <c r="KY214" s="214"/>
      <c r="KZ214" s="214"/>
      <c r="LA214" s="214"/>
      <c r="LB214" s="214"/>
      <c r="LC214" s="214"/>
      <c r="LD214" s="214"/>
      <c r="LE214" s="214"/>
      <c r="LF214" s="214"/>
      <c r="LG214" s="214"/>
      <c r="LH214" s="214"/>
      <c r="LI214" s="214"/>
      <c r="LJ214" s="214"/>
      <c r="LK214" s="214"/>
      <c r="LL214" s="214"/>
      <c r="LM214" s="214"/>
      <c r="LN214" s="214"/>
      <c r="LO214" s="214"/>
      <c r="LP214" s="214"/>
      <c r="LQ214" s="214"/>
      <c r="LR214" s="214"/>
      <c r="LS214" s="214"/>
      <c r="LT214" s="214"/>
      <c r="LU214" s="214"/>
      <c r="LV214" s="214"/>
      <c r="LW214" s="214"/>
      <c r="LX214" s="214"/>
      <c r="LY214" s="214"/>
      <c r="LZ214" s="214"/>
      <c r="MA214" s="214"/>
      <c r="MB214" s="214"/>
      <c r="MC214" s="214"/>
      <c r="MD214" s="214"/>
      <c r="ME214" s="214"/>
      <c r="MF214" s="214"/>
      <c r="MG214" s="214"/>
      <c r="MH214" s="214"/>
      <c r="MI214" s="214"/>
      <c r="MJ214" s="214"/>
      <c r="MK214" s="214"/>
      <c r="ML214" s="214"/>
      <c r="MM214" s="214"/>
      <c r="MN214" s="214"/>
      <c r="MO214" s="214"/>
      <c r="MP214" s="214"/>
      <c r="MQ214" s="214"/>
      <c r="MR214" s="214"/>
      <c r="MS214" s="214"/>
      <c r="MT214" s="214"/>
      <c r="MU214" s="214"/>
      <c r="MV214" s="214"/>
      <c r="MW214" s="214"/>
      <c r="MX214" s="214"/>
      <c r="MY214" s="214"/>
      <c r="MZ214" s="214"/>
      <c r="NA214" s="214"/>
      <c r="NB214" s="214"/>
      <c r="NC214" s="214"/>
      <c r="ND214" s="214"/>
      <c r="NE214" s="214"/>
      <c r="NF214" s="214"/>
      <c r="NG214" s="214"/>
      <c r="NH214" s="214"/>
      <c r="NI214" s="214"/>
      <c r="NJ214" s="214"/>
      <c r="NK214" s="214"/>
      <c r="NL214" s="214"/>
      <c r="NM214" s="214"/>
      <c r="NN214" s="214"/>
      <c r="NO214" s="214"/>
      <c r="NP214" s="214"/>
      <c r="NQ214" s="214"/>
      <c r="NR214" s="214"/>
      <c r="NS214" s="214"/>
      <c r="NT214" s="214"/>
      <c r="NU214" s="214"/>
      <c r="NV214" s="214"/>
      <c r="NW214" s="214"/>
      <c r="NX214" s="214"/>
      <c r="NY214" s="214"/>
      <c r="NZ214" s="214"/>
      <c r="OA214" s="214"/>
      <c r="OB214" s="214"/>
      <c r="OC214" s="214"/>
      <c r="OD214" s="214"/>
      <c r="OE214" s="214"/>
      <c r="OF214" s="214"/>
      <c r="OG214" s="214"/>
      <c r="OH214" s="214"/>
      <c r="OI214" s="214"/>
      <c r="OJ214" s="214"/>
      <c r="OK214" s="214"/>
      <c r="OL214" s="214"/>
      <c r="OM214" s="214"/>
      <c r="ON214" s="214"/>
      <c r="OO214" s="214"/>
      <c r="OP214" s="214"/>
      <c r="OQ214" s="214"/>
      <c r="OR214" s="214"/>
      <c r="OS214" s="214"/>
      <c r="OT214" s="214"/>
      <c r="OU214" s="214"/>
      <c r="OV214" s="214"/>
      <c r="OW214" s="214"/>
      <c r="OX214" s="214"/>
      <c r="OY214" s="214"/>
      <c r="OZ214" s="214"/>
      <c r="PA214" s="214"/>
      <c r="PB214" s="214"/>
      <c r="PC214" s="214"/>
      <c r="PD214" s="214"/>
      <c r="PE214" s="214"/>
      <c r="PF214" s="214"/>
      <c r="PG214" s="214"/>
      <c r="PH214" s="214"/>
      <c r="PI214" s="214"/>
      <c r="PJ214" s="214"/>
      <c r="PK214" s="214"/>
      <c r="PL214" s="214"/>
      <c r="PM214" s="214"/>
      <c r="PN214" s="214"/>
      <c r="PO214" s="214"/>
      <c r="PP214" s="214"/>
      <c r="PQ214" s="214"/>
      <c r="PR214" s="214"/>
      <c r="PS214" s="214"/>
      <c r="PT214" s="214"/>
      <c r="PU214" s="214"/>
      <c r="PV214" s="214"/>
      <c r="PW214" s="214"/>
      <c r="PX214" s="214"/>
      <c r="PY214" s="214"/>
      <c r="PZ214" s="214"/>
      <c r="QA214" s="214"/>
      <c r="QB214" s="214"/>
      <c r="QC214" s="214"/>
      <c r="QD214" s="214"/>
      <c r="QE214" s="214"/>
      <c r="QF214" s="214"/>
      <c r="QG214" s="214"/>
      <c r="QH214" s="214"/>
      <c r="QI214" s="214"/>
      <c r="QJ214" s="214"/>
      <c r="QK214" s="214"/>
      <c r="QL214" s="214"/>
      <c r="QM214" s="214"/>
      <c r="QN214" s="214"/>
      <c r="QO214" s="214"/>
      <c r="QP214" s="214"/>
      <c r="QQ214" s="214"/>
      <c r="QR214" s="214"/>
      <c r="QS214" s="214"/>
      <c r="QT214" s="214"/>
      <c r="QU214" s="214"/>
      <c r="QV214" s="214"/>
      <c r="QW214" s="214"/>
      <c r="QX214" s="214"/>
      <c r="QY214" s="214"/>
      <c r="QZ214" s="214"/>
      <c r="RA214" s="214"/>
      <c r="RB214" s="214"/>
      <c r="RC214" s="214"/>
      <c r="RD214" s="214"/>
      <c r="RE214" s="214"/>
      <c r="RF214" s="214"/>
      <c r="RG214" s="214"/>
      <c r="RH214" s="214"/>
      <c r="RI214" s="214"/>
      <c r="RJ214" s="214"/>
      <c r="RK214" s="214"/>
      <c r="RL214" s="214"/>
      <c r="RM214" s="214"/>
      <c r="RN214" s="214"/>
      <c r="RO214" s="214"/>
      <c r="RP214" s="214"/>
      <c r="RQ214" s="214"/>
      <c r="RR214" s="214"/>
      <c r="RS214" s="214"/>
      <c r="RT214" s="214"/>
      <c r="RU214" s="214"/>
      <c r="RV214" s="214"/>
      <c r="RW214" s="214"/>
      <c r="RX214" s="214"/>
      <c r="RY214" s="214"/>
      <c r="RZ214" s="214"/>
      <c r="SA214" s="214"/>
      <c r="SB214" s="214"/>
      <c r="SC214" s="214"/>
      <c r="SD214" s="214"/>
      <c r="SE214" s="214"/>
      <c r="SF214" s="214"/>
      <c r="SG214" s="214"/>
      <c r="SH214" s="214"/>
      <c r="SI214" s="214"/>
      <c r="SJ214" s="214"/>
      <c r="SK214" s="214"/>
      <c r="SL214" s="214"/>
      <c r="SM214" s="214"/>
      <c r="SN214" s="214"/>
      <c r="SO214" s="214"/>
      <c r="SP214" s="214"/>
      <c r="SQ214" s="214"/>
      <c r="SR214" s="214"/>
      <c r="SS214" s="214"/>
      <c r="ST214" s="214"/>
      <c r="SU214" s="214"/>
      <c r="SV214" s="214"/>
      <c r="SW214" s="214"/>
      <c r="SX214" s="214"/>
      <c r="SY214" s="214"/>
      <c r="SZ214" s="214"/>
      <c r="TA214" s="214"/>
      <c r="TB214" s="214"/>
      <c r="TC214" s="214"/>
      <c r="TD214" s="214"/>
      <c r="TE214" s="214"/>
      <c r="TF214" s="214"/>
      <c r="TG214" s="214"/>
      <c r="TH214" s="214"/>
    </row>
    <row r="215" spans="1:528" s="207" customFormat="1" ht="15" customHeight="1" thickBot="1" x14ac:dyDescent="0.3">
      <c r="B215" s="213"/>
      <c r="C215" s="368"/>
      <c r="D215" s="24"/>
      <c r="E215" s="30"/>
      <c r="F215" s="30"/>
      <c r="G215" s="30"/>
      <c r="H215" s="99"/>
      <c r="I215" s="135"/>
      <c r="J215" s="200"/>
      <c r="K215" s="74"/>
      <c r="L215" s="74"/>
      <c r="M215" s="74"/>
      <c r="N215" s="14"/>
      <c r="O215" s="15"/>
      <c r="P215" s="16"/>
      <c r="Q215" s="116" t="s">
        <v>42</v>
      </c>
      <c r="R215" s="233"/>
      <c r="S215" s="214"/>
      <c r="T215" s="214"/>
      <c r="U215" s="214"/>
      <c r="V215" s="214"/>
      <c r="W215" s="214"/>
      <c r="X215" s="214"/>
      <c r="Y215" s="214"/>
      <c r="Z215" s="214"/>
      <c r="AA215" s="214"/>
      <c r="AB215" s="214"/>
      <c r="AC215" s="214"/>
      <c r="AD215" s="214"/>
      <c r="AE215" s="214"/>
      <c r="AF215" s="214"/>
      <c r="AG215" s="214"/>
      <c r="AH215" s="214"/>
      <c r="AI215" s="214"/>
      <c r="AJ215" s="214"/>
      <c r="AK215" s="214"/>
      <c r="AL215" s="214"/>
      <c r="AM215" s="214"/>
      <c r="AN215" s="214"/>
      <c r="AO215" s="214"/>
      <c r="AP215" s="214"/>
      <c r="AQ215" s="214"/>
      <c r="AR215" s="214"/>
      <c r="AS215" s="214"/>
      <c r="AT215" s="214"/>
      <c r="AU215" s="214"/>
      <c r="AV215" s="214"/>
      <c r="AW215" s="214"/>
      <c r="AX215" s="214"/>
      <c r="AY215" s="214"/>
      <c r="AZ215" s="214"/>
      <c r="BA215" s="214"/>
      <c r="BB215" s="214"/>
      <c r="BC215" s="214"/>
      <c r="BD215" s="214"/>
      <c r="BE215" s="214"/>
      <c r="BF215" s="214"/>
      <c r="BG215" s="214"/>
      <c r="BH215" s="214"/>
      <c r="BI215" s="214"/>
      <c r="BJ215" s="214"/>
      <c r="BK215" s="214"/>
      <c r="BL215" s="214"/>
      <c r="BM215" s="214"/>
      <c r="BN215" s="214"/>
      <c r="BO215" s="214"/>
      <c r="BP215" s="214"/>
      <c r="BQ215" s="214"/>
      <c r="BR215" s="214"/>
      <c r="BS215" s="214"/>
      <c r="BT215" s="214"/>
      <c r="BU215" s="214"/>
      <c r="BV215" s="214"/>
      <c r="BW215" s="214"/>
      <c r="BX215" s="214"/>
      <c r="BY215" s="214"/>
      <c r="BZ215" s="214"/>
      <c r="CA215" s="214"/>
      <c r="CB215" s="214"/>
      <c r="CC215" s="214"/>
      <c r="CD215" s="214"/>
      <c r="CE215" s="214"/>
      <c r="CF215" s="214"/>
      <c r="CG215" s="214"/>
      <c r="CH215" s="214"/>
      <c r="CI215" s="214"/>
      <c r="CJ215" s="214"/>
      <c r="CK215" s="214"/>
      <c r="CL215" s="214"/>
      <c r="CM215" s="214"/>
      <c r="CN215" s="214"/>
      <c r="CO215" s="214"/>
      <c r="CP215" s="214"/>
      <c r="CQ215" s="214"/>
      <c r="CR215" s="214"/>
      <c r="CS215" s="214"/>
      <c r="CT215" s="214"/>
      <c r="CU215" s="214"/>
      <c r="CV215" s="214"/>
      <c r="CW215" s="214"/>
      <c r="CX215" s="214"/>
      <c r="CY215" s="214"/>
      <c r="CZ215" s="214"/>
      <c r="DA215" s="214"/>
      <c r="DB215" s="214"/>
      <c r="DC215" s="214"/>
      <c r="DD215" s="214"/>
      <c r="DE215" s="214"/>
      <c r="DF215" s="214"/>
      <c r="DG215" s="214"/>
      <c r="DH215" s="214"/>
      <c r="DI215" s="214"/>
      <c r="DJ215" s="214"/>
      <c r="DK215" s="214"/>
      <c r="DL215" s="214"/>
      <c r="DM215" s="214"/>
      <c r="DN215" s="214"/>
      <c r="DO215" s="214"/>
      <c r="DP215" s="214"/>
      <c r="DQ215" s="214"/>
      <c r="DR215" s="214"/>
      <c r="DS215" s="214"/>
      <c r="DT215" s="214"/>
      <c r="DU215" s="214"/>
      <c r="DV215" s="214"/>
      <c r="DW215" s="214"/>
      <c r="DX215" s="214"/>
      <c r="DY215" s="214"/>
      <c r="DZ215" s="214"/>
      <c r="EA215" s="214"/>
      <c r="EB215" s="214"/>
      <c r="EC215" s="214"/>
      <c r="ED215" s="214"/>
      <c r="EE215" s="214"/>
      <c r="EF215" s="214"/>
      <c r="EG215" s="214"/>
      <c r="EH215" s="214"/>
      <c r="EI215" s="214"/>
      <c r="EJ215" s="214"/>
      <c r="EK215" s="214"/>
      <c r="EL215" s="214"/>
      <c r="EM215" s="214"/>
      <c r="EN215" s="214"/>
      <c r="EO215" s="214"/>
      <c r="EP215" s="214"/>
      <c r="EQ215" s="214"/>
      <c r="ER215" s="214"/>
      <c r="ES215" s="214"/>
      <c r="ET215" s="214"/>
      <c r="EU215" s="214"/>
      <c r="EV215" s="214"/>
      <c r="EW215" s="214"/>
      <c r="EX215" s="214"/>
      <c r="EY215" s="214"/>
      <c r="EZ215" s="214"/>
      <c r="FA215" s="214"/>
      <c r="FB215" s="214"/>
      <c r="FC215" s="214"/>
      <c r="FD215" s="214"/>
      <c r="FE215" s="214"/>
      <c r="FF215" s="214"/>
      <c r="FG215" s="214"/>
      <c r="FH215" s="214"/>
      <c r="FI215" s="214"/>
      <c r="FJ215" s="214"/>
      <c r="FK215" s="214"/>
      <c r="FL215" s="214"/>
      <c r="FM215" s="214"/>
      <c r="FN215" s="214"/>
      <c r="FO215" s="214"/>
      <c r="FP215" s="214"/>
      <c r="FQ215" s="214"/>
      <c r="FR215" s="214"/>
      <c r="FS215" s="214"/>
      <c r="FT215" s="214"/>
      <c r="FU215" s="214"/>
      <c r="FV215" s="214"/>
      <c r="FW215" s="214"/>
      <c r="FX215" s="214"/>
      <c r="FY215" s="214"/>
      <c r="FZ215" s="214"/>
      <c r="GA215" s="214"/>
      <c r="GB215" s="214"/>
      <c r="GC215" s="214"/>
      <c r="GD215" s="214"/>
      <c r="GE215" s="214"/>
      <c r="GF215" s="214"/>
      <c r="GG215" s="214"/>
      <c r="GH215" s="214"/>
      <c r="GI215" s="214"/>
      <c r="GJ215" s="214"/>
      <c r="GK215" s="214"/>
      <c r="GL215" s="214"/>
      <c r="GM215" s="214"/>
      <c r="GN215" s="214"/>
      <c r="GO215" s="214"/>
      <c r="GP215" s="214"/>
      <c r="GQ215" s="214"/>
      <c r="GR215" s="214"/>
      <c r="GS215" s="214"/>
      <c r="GT215" s="214"/>
      <c r="GU215" s="214"/>
      <c r="GV215" s="214"/>
      <c r="GW215" s="214"/>
      <c r="GX215" s="214"/>
      <c r="GY215" s="214"/>
      <c r="GZ215" s="214"/>
      <c r="HA215" s="214"/>
      <c r="HB215" s="214"/>
      <c r="HC215" s="214"/>
      <c r="HD215" s="214"/>
      <c r="HE215" s="214"/>
      <c r="HF215" s="214"/>
      <c r="HG215" s="214"/>
      <c r="HH215" s="214"/>
      <c r="HI215" s="214"/>
      <c r="HJ215" s="214"/>
      <c r="HK215" s="214"/>
      <c r="HL215" s="214"/>
      <c r="HM215" s="214"/>
      <c r="HN215" s="214"/>
      <c r="HO215" s="214"/>
      <c r="HP215" s="214"/>
      <c r="HQ215" s="214"/>
      <c r="HR215" s="214"/>
      <c r="HS215" s="214"/>
      <c r="HT215" s="214"/>
      <c r="HU215" s="214"/>
      <c r="HV215" s="214"/>
      <c r="HW215" s="214"/>
      <c r="HX215" s="214"/>
      <c r="HY215" s="214"/>
      <c r="HZ215" s="214"/>
      <c r="IA215" s="214"/>
      <c r="IB215" s="214"/>
      <c r="IC215" s="214"/>
      <c r="ID215" s="214"/>
      <c r="IE215" s="214"/>
      <c r="IF215" s="214"/>
      <c r="IG215" s="214"/>
      <c r="IH215" s="214"/>
      <c r="II215" s="214"/>
      <c r="IJ215" s="214"/>
      <c r="IK215" s="214"/>
      <c r="IL215" s="214"/>
      <c r="IM215" s="214"/>
      <c r="IN215" s="214"/>
      <c r="IO215" s="214"/>
      <c r="IP215" s="214"/>
      <c r="IQ215" s="214"/>
      <c r="IR215" s="214"/>
      <c r="IS215" s="214"/>
      <c r="IT215" s="214"/>
      <c r="IU215" s="214"/>
      <c r="IV215" s="214"/>
      <c r="IW215" s="214"/>
      <c r="IX215" s="214"/>
      <c r="IY215" s="214"/>
      <c r="IZ215" s="214"/>
      <c r="JA215" s="214"/>
      <c r="JB215" s="214"/>
      <c r="JC215" s="214"/>
      <c r="JD215" s="214"/>
      <c r="JE215" s="214"/>
      <c r="JF215" s="214"/>
      <c r="JG215" s="214"/>
      <c r="JH215" s="214"/>
      <c r="JI215" s="214"/>
      <c r="JJ215" s="214"/>
      <c r="JK215" s="214"/>
      <c r="JL215" s="214"/>
      <c r="JM215" s="214"/>
      <c r="JN215" s="214"/>
      <c r="JO215" s="214"/>
      <c r="JP215" s="214"/>
      <c r="JQ215" s="214"/>
      <c r="JR215" s="214"/>
      <c r="JS215" s="214"/>
      <c r="JT215" s="214"/>
      <c r="JU215" s="214"/>
      <c r="JV215" s="214"/>
      <c r="JW215" s="214"/>
      <c r="JX215" s="214"/>
      <c r="JY215" s="214"/>
      <c r="JZ215" s="214"/>
      <c r="KA215" s="214"/>
      <c r="KB215" s="214"/>
      <c r="KC215" s="214"/>
      <c r="KD215" s="214"/>
      <c r="KE215" s="214"/>
      <c r="KF215" s="214"/>
      <c r="KG215" s="214"/>
      <c r="KH215" s="214"/>
      <c r="KI215" s="214"/>
      <c r="KJ215" s="214"/>
      <c r="KK215" s="214"/>
      <c r="KL215" s="214"/>
      <c r="KM215" s="214"/>
      <c r="KN215" s="214"/>
      <c r="KO215" s="214"/>
      <c r="KP215" s="214"/>
      <c r="KQ215" s="214"/>
      <c r="KR215" s="214"/>
      <c r="KS215" s="214"/>
      <c r="KT215" s="214"/>
      <c r="KU215" s="214"/>
      <c r="KV215" s="214"/>
      <c r="KW215" s="214"/>
      <c r="KX215" s="214"/>
      <c r="KY215" s="214"/>
      <c r="KZ215" s="214"/>
      <c r="LA215" s="214"/>
      <c r="LB215" s="214"/>
      <c r="LC215" s="214"/>
      <c r="LD215" s="214"/>
      <c r="LE215" s="214"/>
      <c r="LF215" s="214"/>
      <c r="LG215" s="214"/>
      <c r="LH215" s="214"/>
      <c r="LI215" s="214"/>
      <c r="LJ215" s="214"/>
      <c r="LK215" s="214"/>
      <c r="LL215" s="214"/>
      <c r="LM215" s="214"/>
      <c r="LN215" s="214"/>
      <c r="LO215" s="214"/>
      <c r="LP215" s="214"/>
      <c r="LQ215" s="214"/>
      <c r="LR215" s="214"/>
      <c r="LS215" s="214"/>
      <c r="LT215" s="214"/>
      <c r="LU215" s="214"/>
      <c r="LV215" s="214"/>
      <c r="LW215" s="214"/>
      <c r="LX215" s="214"/>
      <c r="LY215" s="214"/>
      <c r="LZ215" s="214"/>
      <c r="MA215" s="214"/>
      <c r="MB215" s="214"/>
      <c r="MC215" s="214"/>
      <c r="MD215" s="214"/>
      <c r="ME215" s="214"/>
      <c r="MF215" s="214"/>
      <c r="MG215" s="214"/>
      <c r="MH215" s="214"/>
      <c r="MI215" s="214"/>
      <c r="MJ215" s="214"/>
      <c r="MK215" s="214"/>
      <c r="ML215" s="214"/>
      <c r="MM215" s="214"/>
      <c r="MN215" s="214"/>
      <c r="MO215" s="214"/>
      <c r="MP215" s="214"/>
      <c r="MQ215" s="214"/>
      <c r="MR215" s="214"/>
      <c r="MS215" s="214"/>
      <c r="MT215" s="214"/>
      <c r="MU215" s="214"/>
      <c r="MV215" s="214"/>
      <c r="MW215" s="214"/>
      <c r="MX215" s="214"/>
      <c r="MY215" s="214"/>
      <c r="MZ215" s="214"/>
      <c r="NA215" s="214"/>
      <c r="NB215" s="214"/>
      <c r="NC215" s="214"/>
      <c r="ND215" s="214"/>
      <c r="NE215" s="214"/>
      <c r="NF215" s="214"/>
      <c r="NG215" s="214"/>
      <c r="NH215" s="214"/>
      <c r="NI215" s="214"/>
      <c r="NJ215" s="214"/>
      <c r="NK215" s="214"/>
      <c r="NL215" s="214"/>
      <c r="NM215" s="214"/>
      <c r="NN215" s="214"/>
      <c r="NO215" s="214"/>
      <c r="NP215" s="214"/>
      <c r="NQ215" s="214"/>
      <c r="NR215" s="214"/>
      <c r="NS215" s="214"/>
      <c r="NT215" s="214"/>
      <c r="NU215" s="214"/>
      <c r="NV215" s="214"/>
      <c r="NW215" s="214"/>
      <c r="NX215" s="214"/>
      <c r="NY215" s="214"/>
      <c r="NZ215" s="214"/>
      <c r="OA215" s="214"/>
      <c r="OB215" s="214"/>
      <c r="OC215" s="214"/>
      <c r="OD215" s="214"/>
      <c r="OE215" s="214"/>
      <c r="OF215" s="214"/>
      <c r="OG215" s="214"/>
      <c r="OH215" s="214"/>
      <c r="OI215" s="214"/>
      <c r="OJ215" s="214"/>
      <c r="OK215" s="214"/>
      <c r="OL215" s="214"/>
      <c r="OM215" s="214"/>
      <c r="ON215" s="214"/>
      <c r="OO215" s="214"/>
      <c r="OP215" s="214"/>
      <c r="OQ215" s="214"/>
      <c r="OR215" s="214"/>
      <c r="OS215" s="214"/>
      <c r="OT215" s="214"/>
      <c r="OU215" s="214"/>
      <c r="OV215" s="214"/>
      <c r="OW215" s="214"/>
      <c r="OX215" s="214"/>
      <c r="OY215" s="214"/>
      <c r="OZ215" s="214"/>
      <c r="PA215" s="214"/>
      <c r="PB215" s="214"/>
      <c r="PC215" s="214"/>
      <c r="PD215" s="214"/>
      <c r="PE215" s="214"/>
      <c r="PF215" s="214"/>
      <c r="PG215" s="214"/>
      <c r="PH215" s="214"/>
      <c r="PI215" s="214"/>
      <c r="PJ215" s="214"/>
      <c r="PK215" s="214"/>
      <c r="PL215" s="214"/>
      <c r="PM215" s="214"/>
      <c r="PN215" s="214"/>
      <c r="PO215" s="214"/>
      <c r="PP215" s="214"/>
      <c r="PQ215" s="214"/>
      <c r="PR215" s="214"/>
      <c r="PS215" s="214"/>
      <c r="PT215" s="214"/>
      <c r="PU215" s="214"/>
      <c r="PV215" s="214"/>
      <c r="PW215" s="214"/>
      <c r="PX215" s="214"/>
      <c r="PY215" s="214"/>
      <c r="PZ215" s="214"/>
      <c r="QA215" s="214"/>
      <c r="QB215" s="214"/>
      <c r="QC215" s="214"/>
      <c r="QD215" s="214"/>
      <c r="QE215" s="214"/>
      <c r="QF215" s="214"/>
      <c r="QG215" s="214"/>
      <c r="QH215" s="214"/>
      <c r="QI215" s="214"/>
      <c r="QJ215" s="214"/>
      <c r="QK215" s="214"/>
      <c r="QL215" s="214"/>
      <c r="QM215" s="214"/>
      <c r="QN215" s="214"/>
      <c r="QO215" s="214"/>
      <c r="QP215" s="214"/>
      <c r="QQ215" s="214"/>
      <c r="QR215" s="214"/>
      <c r="QS215" s="214"/>
      <c r="QT215" s="214"/>
      <c r="QU215" s="214"/>
      <c r="QV215" s="214"/>
      <c r="QW215" s="214"/>
      <c r="QX215" s="214"/>
      <c r="QY215" s="214"/>
      <c r="QZ215" s="214"/>
      <c r="RA215" s="214"/>
      <c r="RB215" s="214"/>
      <c r="RC215" s="214"/>
      <c r="RD215" s="214"/>
      <c r="RE215" s="214"/>
      <c r="RF215" s="214"/>
      <c r="RG215" s="214"/>
      <c r="RH215" s="214"/>
      <c r="RI215" s="214"/>
      <c r="RJ215" s="214"/>
      <c r="RK215" s="214"/>
      <c r="RL215" s="214"/>
      <c r="RM215" s="214"/>
      <c r="RN215" s="214"/>
      <c r="RO215" s="214"/>
      <c r="RP215" s="214"/>
      <c r="RQ215" s="214"/>
      <c r="RR215" s="214"/>
      <c r="RS215" s="214"/>
      <c r="RT215" s="214"/>
      <c r="RU215" s="214"/>
      <c r="RV215" s="214"/>
      <c r="RW215" s="214"/>
      <c r="RX215" s="214"/>
      <c r="RY215" s="214"/>
      <c r="RZ215" s="214"/>
      <c r="SA215" s="214"/>
      <c r="SB215" s="214"/>
      <c r="SC215" s="214"/>
      <c r="SD215" s="214"/>
      <c r="SE215" s="214"/>
      <c r="SF215" s="214"/>
      <c r="SG215" s="214"/>
      <c r="SH215" s="214"/>
      <c r="SI215" s="214"/>
      <c r="SJ215" s="214"/>
      <c r="SK215" s="214"/>
      <c r="SL215" s="214"/>
      <c r="SM215" s="214"/>
      <c r="SN215" s="214"/>
      <c r="SO215" s="214"/>
      <c r="SP215" s="214"/>
      <c r="SQ215" s="214"/>
      <c r="SR215" s="214"/>
      <c r="SS215" s="214"/>
      <c r="ST215" s="214"/>
      <c r="SU215" s="214"/>
      <c r="SV215" s="214"/>
      <c r="SW215" s="214"/>
      <c r="SX215" s="214"/>
      <c r="SY215" s="214"/>
      <c r="SZ215" s="214"/>
      <c r="TA215" s="214"/>
      <c r="TB215" s="214"/>
      <c r="TC215" s="214"/>
      <c r="TD215" s="214"/>
      <c r="TE215" s="214"/>
      <c r="TF215" s="214"/>
      <c r="TG215" s="214"/>
      <c r="TH215" s="214"/>
    </row>
    <row r="216" spans="1:528" s="207" customFormat="1" ht="45" customHeight="1" thickBot="1" x14ac:dyDescent="0.3">
      <c r="B216" s="213"/>
      <c r="C216" s="38" t="s">
        <v>239</v>
      </c>
      <c r="D216" s="38"/>
      <c r="E216" s="39">
        <f>SUM(E190,E193,E197,E200,E204,E207,E210,E213)</f>
        <v>0</v>
      </c>
      <c r="F216" s="39">
        <f>SUM(F190,F193,F197,F200,F204,F207,F210,F213)</f>
        <v>0</v>
      </c>
      <c r="G216" s="124">
        <f>SUM(G190,G193,G197,G200,G204,G207,G210,G213)</f>
        <v>0</v>
      </c>
      <c r="H216" s="125">
        <f>SUM(G216+F216+E216)</f>
        <v>0</v>
      </c>
      <c r="I216" s="40">
        <f>SUM(I190,I193,I197,I200,I204,I207,I210,I213)</f>
        <v>0</v>
      </c>
      <c r="J216" s="125"/>
      <c r="K216" s="186"/>
      <c r="L216" s="186"/>
      <c r="M216" s="186"/>
      <c r="N216" s="41"/>
      <c r="O216" s="42"/>
      <c r="P216" s="43"/>
      <c r="Q216" s="43"/>
      <c r="R216" s="233"/>
      <c r="S216" s="214"/>
      <c r="T216" s="214"/>
      <c r="U216" s="214"/>
      <c r="V216" s="214"/>
      <c r="W216" s="214"/>
      <c r="X216" s="214"/>
      <c r="Y216" s="214"/>
      <c r="Z216" s="214"/>
      <c r="AA216" s="214"/>
      <c r="AB216" s="214"/>
      <c r="AC216" s="214"/>
      <c r="AD216" s="214"/>
      <c r="AE216" s="214"/>
      <c r="AF216" s="214"/>
      <c r="AG216" s="214"/>
      <c r="AH216" s="214"/>
      <c r="AI216" s="214"/>
      <c r="AJ216" s="214"/>
      <c r="AK216" s="214"/>
      <c r="AL216" s="214"/>
      <c r="AM216" s="214"/>
      <c r="AN216" s="214"/>
      <c r="AO216" s="214"/>
      <c r="AP216" s="214"/>
      <c r="AQ216" s="214"/>
      <c r="AR216" s="214"/>
      <c r="AS216" s="214"/>
      <c r="AT216" s="214"/>
      <c r="AU216" s="214"/>
      <c r="AV216" s="214"/>
      <c r="AW216" s="214"/>
      <c r="AX216" s="214"/>
      <c r="AY216" s="214"/>
      <c r="AZ216" s="214"/>
      <c r="BA216" s="214"/>
      <c r="BB216" s="214"/>
      <c r="BC216" s="214"/>
      <c r="BD216" s="214"/>
      <c r="BE216" s="214"/>
      <c r="BF216" s="214"/>
      <c r="BG216" s="214"/>
      <c r="BH216" s="214"/>
      <c r="BI216" s="214"/>
      <c r="BJ216" s="214"/>
      <c r="BK216" s="214"/>
      <c r="BL216" s="214"/>
      <c r="BM216" s="214"/>
      <c r="BN216" s="214"/>
      <c r="BO216" s="214"/>
      <c r="BP216" s="214"/>
      <c r="BQ216" s="214"/>
      <c r="BR216" s="214"/>
      <c r="BS216" s="214"/>
      <c r="BT216" s="214"/>
      <c r="BU216" s="214"/>
      <c r="BV216" s="214"/>
      <c r="BW216" s="214"/>
      <c r="BX216" s="214"/>
      <c r="BY216" s="214"/>
      <c r="BZ216" s="214"/>
      <c r="CA216" s="214"/>
      <c r="CB216" s="214"/>
      <c r="CC216" s="214"/>
      <c r="CD216" s="214"/>
      <c r="CE216" s="214"/>
      <c r="CF216" s="214"/>
      <c r="CG216" s="214"/>
      <c r="CH216" s="214"/>
      <c r="CI216" s="214"/>
      <c r="CJ216" s="214"/>
      <c r="CK216" s="214"/>
      <c r="CL216" s="214"/>
      <c r="CM216" s="214"/>
      <c r="CN216" s="214"/>
      <c r="CO216" s="214"/>
      <c r="CP216" s="214"/>
      <c r="CQ216" s="214"/>
      <c r="CR216" s="214"/>
      <c r="CS216" s="214"/>
      <c r="CT216" s="214"/>
      <c r="CU216" s="214"/>
      <c r="CV216" s="214"/>
      <c r="CW216" s="214"/>
      <c r="CX216" s="214"/>
      <c r="CY216" s="214"/>
      <c r="CZ216" s="214"/>
      <c r="DA216" s="214"/>
      <c r="DB216" s="214"/>
      <c r="DC216" s="214"/>
      <c r="DD216" s="214"/>
      <c r="DE216" s="214"/>
      <c r="DF216" s="214"/>
      <c r="DG216" s="214"/>
      <c r="DH216" s="214"/>
      <c r="DI216" s="214"/>
      <c r="DJ216" s="214"/>
      <c r="DK216" s="214"/>
      <c r="DL216" s="214"/>
      <c r="DM216" s="214"/>
      <c r="DN216" s="214"/>
      <c r="DO216" s="214"/>
      <c r="DP216" s="214"/>
      <c r="DQ216" s="214"/>
      <c r="DR216" s="214"/>
      <c r="DS216" s="214"/>
      <c r="DT216" s="214"/>
      <c r="DU216" s="214"/>
      <c r="DV216" s="214"/>
      <c r="DW216" s="214"/>
      <c r="DX216" s="214"/>
      <c r="DY216" s="214"/>
      <c r="DZ216" s="214"/>
      <c r="EA216" s="214"/>
      <c r="EB216" s="214"/>
      <c r="EC216" s="214"/>
      <c r="ED216" s="214"/>
      <c r="EE216" s="214"/>
      <c r="EF216" s="214"/>
      <c r="EG216" s="214"/>
      <c r="EH216" s="214"/>
      <c r="EI216" s="214"/>
      <c r="EJ216" s="214"/>
      <c r="EK216" s="214"/>
      <c r="EL216" s="214"/>
      <c r="EM216" s="214"/>
      <c r="EN216" s="214"/>
      <c r="EO216" s="214"/>
      <c r="EP216" s="214"/>
      <c r="EQ216" s="214"/>
      <c r="ER216" s="214"/>
      <c r="ES216" s="214"/>
      <c r="ET216" s="214"/>
      <c r="EU216" s="214"/>
      <c r="EV216" s="214"/>
      <c r="EW216" s="214"/>
      <c r="EX216" s="214"/>
      <c r="EY216" s="214"/>
      <c r="EZ216" s="214"/>
      <c r="FA216" s="214"/>
      <c r="FB216" s="214"/>
      <c r="FC216" s="214"/>
      <c r="FD216" s="214"/>
      <c r="FE216" s="214"/>
      <c r="FF216" s="214"/>
      <c r="FG216" s="214"/>
      <c r="FH216" s="214"/>
      <c r="FI216" s="214"/>
      <c r="FJ216" s="214"/>
      <c r="FK216" s="214"/>
      <c r="FL216" s="214"/>
      <c r="FM216" s="214"/>
      <c r="FN216" s="214"/>
      <c r="FO216" s="214"/>
      <c r="FP216" s="214"/>
      <c r="FQ216" s="214"/>
      <c r="FR216" s="214"/>
      <c r="FS216" s="214"/>
      <c r="FT216" s="214"/>
      <c r="FU216" s="214"/>
      <c r="FV216" s="214"/>
      <c r="FW216" s="214"/>
      <c r="FX216" s="214"/>
      <c r="FY216" s="214"/>
      <c r="FZ216" s="214"/>
      <c r="GA216" s="214"/>
      <c r="GB216" s="214"/>
      <c r="GC216" s="214"/>
      <c r="GD216" s="214"/>
      <c r="GE216" s="214"/>
      <c r="GF216" s="214"/>
      <c r="GG216" s="214"/>
      <c r="GH216" s="214"/>
      <c r="GI216" s="214"/>
      <c r="GJ216" s="214"/>
      <c r="GK216" s="214"/>
      <c r="GL216" s="214"/>
      <c r="GM216" s="214"/>
      <c r="GN216" s="214"/>
      <c r="GO216" s="214"/>
      <c r="GP216" s="214"/>
      <c r="GQ216" s="214"/>
      <c r="GR216" s="214"/>
      <c r="GS216" s="214"/>
      <c r="GT216" s="214"/>
      <c r="GU216" s="214"/>
      <c r="GV216" s="214"/>
      <c r="GW216" s="214"/>
      <c r="GX216" s="214"/>
      <c r="GY216" s="214"/>
      <c r="GZ216" s="214"/>
      <c r="HA216" s="214"/>
      <c r="HB216" s="214"/>
      <c r="HC216" s="214"/>
      <c r="HD216" s="214"/>
      <c r="HE216" s="214"/>
      <c r="HF216" s="214"/>
      <c r="HG216" s="214"/>
      <c r="HH216" s="214"/>
      <c r="HI216" s="214"/>
      <c r="HJ216" s="214"/>
      <c r="HK216" s="214"/>
      <c r="HL216" s="214"/>
      <c r="HM216" s="214"/>
      <c r="HN216" s="214"/>
      <c r="HO216" s="214"/>
      <c r="HP216" s="214"/>
      <c r="HQ216" s="214"/>
      <c r="HR216" s="214"/>
      <c r="HS216" s="214"/>
      <c r="HT216" s="214"/>
      <c r="HU216" s="214"/>
      <c r="HV216" s="214"/>
      <c r="HW216" s="214"/>
      <c r="HX216" s="214"/>
      <c r="HY216" s="214"/>
      <c r="HZ216" s="214"/>
      <c r="IA216" s="214"/>
      <c r="IB216" s="214"/>
      <c r="IC216" s="214"/>
      <c r="ID216" s="214"/>
      <c r="IE216" s="214"/>
      <c r="IF216" s="214"/>
      <c r="IG216" s="214"/>
      <c r="IH216" s="214"/>
      <c r="II216" s="214"/>
      <c r="IJ216" s="214"/>
      <c r="IK216" s="214"/>
      <c r="IL216" s="214"/>
      <c r="IM216" s="214"/>
      <c r="IN216" s="214"/>
      <c r="IO216" s="214"/>
      <c r="IP216" s="214"/>
      <c r="IQ216" s="214"/>
      <c r="IR216" s="214"/>
      <c r="IS216" s="214"/>
      <c r="IT216" s="214"/>
      <c r="IU216" s="214"/>
      <c r="IV216" s="214"/>
      <c r="IW216" s="214"/>
      <c r="IX216" s="214"/>
      <c r="IY216" s="214"/>
      <c r="IZ216" s="214"/>
      <c r="JA216" s="214"/>
      <c r="JB216" s="214"/>
      <c r="JC216" s="214"/>
      <c r="JD216" s="214"/>
      <c r="JE216" s="214"/>
      <c r="JF216" s="214"/>
      <c r="JG216" s="214"/>
      <c r="JH216" s="214"/>
      <c r="JI216" s="214"/>
      <c r="JJ216" s="214"/>
      <c r="JK216" s="214"/>
      <c r="JL216" s="214"/>
      <c r="JM216" s="214"/>
      <c r="JN216" s="214"/>
      <c r="JO216" s="214"/>
      <c r="JP216" s="214"/>
      <c r="JQ216" s="214"/>
      <c r="JR216" s="214"/>
      <c r="JS216" s="214"/>
      <c r="JT216" s="214"/>
      <c r="JU216" s="214"/>
      <c r="JV216" s="214"/>
      <c r="JW216" s="214"/>
      <c r="JX216" s="214"/>
      <c r="JY216" s="214"/>
      <c r="JZ216" s="214"/>
      <c r="KA216" s="214"/>
      <c r="KB216" s="214"/>
      <c r="KC216" s="214"/>
      <c r="KD216" s="214"/>
      <c r="KE216" s="214"/>
      <c r="KF216" s="214"/>
      <c r="KG216" s="214"/>
      <c r="KH216" s="214"/>
      <c r="KI216" s="214"/>
      <c r="KJ216" s="214"/>
      <c r="KK216" s="214"/>
      <c r="KL216" s="214"/>
      <c r="KM216" s="214"/>
      <c r="KN216" s="214"/>
      <c r="KO216" s="214"/>
      <c r="KP216" s="214"/>
      <c r="KQ216" s="214"/>
      <c r="KR216" s="214"/>
      <c r="KS216" s="214"/>
      <c r="KT216" s="214"/>
      <c r="KU216" s="214"/>
      <c r="KV216" s="214"/>
      <c r="KW216" s="214"/>
      <c r="KX216" s="214"/>
      <c r="KY216" s="214"/>
      <c r="KZ216" s="214"/>
      <c r="LA216" s="214"/>
      <c r="LB216" s="214"/>
      <c r="LC216" s="214"/>
      <c r="LD216" s="214"/>
      <c r="LE216" s="214"/>
      <c r="LF216" s="214"/>
      <c r="LG216" s="214"/>
      <c r="LH216" s="214"/>
      <c r="LI216" s="214"/>
      <c r="LJ216" s="214"/>
      <c r="LK216" s="214"/>
      <c r="LL216" s="214"/>
      <c r="LM216" s="214"/>
      <c r="LN216" s="214"/>
      <c r="LO216" s="214"/>
      <c r="LP216" s="214"/>
      <c r="LQ216" s="214"/>
      <c r="LR216" s="214"/>
      <c r="LS216" s="214"/>
      <c r="LT216" s="214"/>
      <c r="LU216" s="214"/>
      <c r="LV216" s="214"/>
      <c r="LW216" s="214"/>
      <c r="LX216" s="214"/>
      <c r="LY216" s="214"/>
      <c r="LZ216" s="214"/>
      <c r="MA216" s="214"/>
      <c r="MB216" s="214"/>
      <c r="MC216" s="214"/>
      <c r="MD216" s="214"/>
      <c r="ME216" s="214"/>
      <c r="MF216" s="214"/>
      <c r="MG216" s="214"/>
      <c r="MH216" s="214"/>
      <c r="MI216" s="214"/>
      <c r="MJ216" s="214"/>
      <c r="MK216" s="214"/>
      <c r="ML216" s="214"/>
      <c r="MM216" s="214"/>
      <c r="MN216" s="214"/>
      <c r="MO216" s="214"/>
      <c r="MP216" s="214"/>
      <c r="MQ216" s="214"/>
      <c r="MR216" s="214"/>
      <c r="MS216" s="214"/>
      <c r="MT216" s="214"/>
      <c r="MU216" s="214"/>
      <c r="MV216" s="214"/>
      <c r="MW216" s="214"/>
      <c r="MX216" s="214"/>
      <c r="MY216" s="214"/>
      <c r="MZ216" s="214"/>
      <c r="NA216" s="214"/>
      <c r="NB216" s="214"/>
      <c r="NC216" s="214"/>
      <c r="ND216" s="214"/>
      <c r="NE216" s="214"/>
      <c r="NF216" s="214"/>
      <c r="NG216" s="214"/>
      <c r="NH216" s="214"/>
      <c r="NI216" s="214"/>
      <c r="NJ216" s="214"/>
      <c r="NK216" s="214"/>
      <c r="NL216" s="214"/>
      <c r="NM216" s="214"/>
      <c r="NN216" s="214"/>
      <c r="NO216" s="214"/>
      <c r="NP216" s="214"/>
      <c r="NQ216" s="214"/>
      <c r="NR216" s="214"/>
      <c r="NS216" s="214"/>
      <c r="NT216" s="214"/>
      <c r="NU216" s="214"/>
      <c r="NV216" s="214"/>
      <c r="NW216" s="214"/>
      <c r="NX216" s="214"/>
      <c r="NY216" s="214"/>
      <c r="NZ216" s="214"/>
      <c r="OA216" s="214"/>
      <c r="OB216" s="214"/>
      <c r="OC216" s="214"/>
      <c r="OD216" s="214"/>
      <c r="OE216" s="214"/>
      <c r="OF216" s="214"/>
      <c r="OG216" s="214"/>
      <c r="OH216" s="214"/>
      <c r="OI216" s="214"/>
      <c r="OJ216" s="214"/>
      <c r="OK216" s="214"/>
      <c r="OL216" s="214"/>
      <c r="OM216" s="214"/>
      <c r="ON216" s="214"/>
      <c r="OO216" s="214"/>
      <c r="OP216" s="214"/>
      <c r="OQ216" s="214"/>
      <c r="OR216" s="214"/>
      <c r="OS216" s="214"/>
      <c r="OT216" s="214"/>
      <c r="OU216" s="214"/>
      <c r="OV216" s="214"/>
      <c r="OW216" s="214"/>
      <c r="OX216" s="214"/>
      <c r="OY216" s="214"/>
      <c r="OZ216" s="214"/>
      <c r="PA216" s="214"/>
      <c r="PB216" s="214"/>
      <c r="PC216" s="214"/>
      <c r="PD216" s="214"/>
      <c r="PE216" s="214"/>
      <c r="PF216" s="214"/>
      <c r="PG216" s="214"/>
      <c r="PH216" s="214"/>
      <c r="PI216" s="214"/>
      <c r="PJ216" s="214"/>
      <c r="PK216" s="214"/>
      <c r="PL216" s="214"/>
      <c r="PM216" s="214"/>
      <c r="PN216" s="214"/>
      <c r="PO216" s="214"/>
      <c r="PP216" s="214"/>
      <c r="PQ216" s="214"/>
      <c r="PR216" s="214"/>
      <c r="PS216" s="214"/>
      <c r="PT216" s="214"/>
      <c r="PU216" s="214"/>
      <c r="PV216" s="214"/>
      <c r="PW216" s="214"/>
      <c r="PX216" s="214"/>
      <c r="PY216" s="214"/>
      <c r="PZ216" s="214"/>
      <c r="QA216" s="214"/>
      <c r="QB216" s="214"/>
      <c r="QC216" s="214"/>
      <c r="QD216" s="214"/>
      <c r="QE216" s="214"/>
      <c r="QF216" s="214"/>
      <c r="QG216" s="214"/>
      <c r="QH216" s="214"/>
      <c r="QI216" s="214"/>
      <c r="QJ216" s="214"/>
      <c r="QK216" s="214"/>
      <c r="QL216" s="214"/>
      <c r="QM216" s="214"/>
      <c r="QN216" s="214"/>
      <c r="QO216" s="214"/>
      <c r="QP216" s="214"/>
      <c r="QQ216" s="214"/>
      <c r="QR216" s="214"/>
      <c r="QS216" s="214"/>
      <c r="QT216" s="214"/>
      <c r="QU216" s="214"/>
      <c r="QV216" s="214"/>
      <c r="QW216" s="214"/>
      <c r="QX216" s="214"/>
      <c r="QY216" s="214"/>
      <c r="QZ216" s="214"/>
      <c r="RA216" s="214"/>
      <c r="RB216" s="214"/>
      <c r="RC216" s="214"/>
      <c r="RD216" s="214"/>
      <c r="RE216" s="214"/>
      <c r="RF216" s="214"/>
      <c r="RG216" s="214"/>
      <c r="RH216" s="214"/>
      <c r="RI216" s="214"/>
      <c r="RJ216" s="214"/>
      <c r="RK216" s="214"/>
      <c r="RL216" s="214"/>
      <c r="RM216" s="214"/>
      <c r="RN216" s="214"/>
      <c r="RO216" s="214"/>
      <c r="RP216" s="214"/>
      <c r="RQ216" s="214"/>
      <c r="RR216" s="214"/>
      <c r="RS216" s="214"/>
      <c r="RT216" s="214"/>
      <c r="RU216" s="214"/>
      <c r="RV216" s="214"/>
      <c r="RW216" s="214"/>
      <c r="RX216" s="214"/>
      <c r="RY216" s="214"/>
      <c r="RZ216" s="214"/>
      <c r="SA216" s="214"/>
      <c r="SB216" s="214"/>
      <c r="SC216" s="214"/>
      <c r="SD216" s="214"/>
      <c r="SE216" s="214"/>
      <c r="SF216" s="214"/>
      <c r="SG216" s="214"/>
      <c r="SH216" s="214"/>
      <c r="SI216" s="214"/>
      <c r="SJ216" s="214"/>
      <c r="SK216" s="214"/>
      <c r="SL216" s="214"/>
      <c r="SM216" s="214"/>
      <c r="SN216" s="214"/>
      <c r="SO216" s="214"/>
      <c r="SP216" s="214"/>
      <c r="SQ216" s="214"/>
      <c r="SR216" s="214"/>
      <c r="SS216" s="214"/>
      <c r="ST216" s="214"/>
      <c r="SU216" s="214"/>
      <c r="SV216" s="214"/>
      <c r="SW216" s="214"/>
      <c r="SX216" s="214"/>
      <c r="SY216" s="214"/>
      <c r="SZ216" s="214"/>
      <c r="TA216" s="214"/>
      <c r="TB216" s="214"/>
      <c r="TC216" s="214"/>
      <c r="TD216" s="214"/>
      <c r="TE216" s="214"/>
      <c r="TF216" s="214"/>
      <c r="TG216" s="214"/>
      <c r="TH216" s="214"/>
    </row>
    <row r="217" spans="1:528" s="207" customFormat="1" ht="15" customHeight="1" thickBot="1" x14ac:dyDescent="0.3">
      <c r="B217" s="213"/>
      <c r="C217" s="25" t="s">
        <v>126</v>
      </c>
      <c r="D217" s="33"/>
      <c r="E217" s="34"/>
      <c r="F217" s="34"/>
      <c r="G217" s="34"/>
      <c r="H217" s="164"/>
      <c r="I217" s="35"/>
      <c r="J217" s="164"/>
      <c r="K217" s="34"/>
      <c r="L217" s="34"/>
      <c r="M217" s="34"/>
      <c r="N217" s="414"/>
      <c r="O217" s="415"/>
      <c r="P217" s="416"/>
      <c r="Q217" s="178"/>
      <c r="R217" s="233"/>
      <c r="S217" s="214"/>
      <c r="T217" s="214"/>
      <c r="U217" s="214"/>
      <c r="V217" s="214"/>
      <c r="W217" s="214"/>
      <c r="X217" s="214"/>
      <c r="Y217" s="214"/>
      <c r="Z217" s="214"/>
      <c r="AA217" s="214"/>
      <c r="AB217" s="214"/>
      <c r="AC217" s="214"/>
      <c r="AD217" s="214"/>
      <c r="AE217" s="214"/>
      <c r="AF217" s="214"/>
      <c r="AG217" s="214"/>
      <c r="AH217" s="214"/>
      <c r="AI217" s="214"/>
      <c r="AJ217" s="214"/>
      <c r="AK217" s="214"/>
      <c r="AL217" s="214"/>
      <c r="AM217" s="214"/>
      <c r="AN217" s="214"/>
      <c r="AO217" s="214"/>
      <c r="AP217" s="214"/>
      <c r="AQ217" s="214"/>
      <c r="AR217" s="214"/>
      <c r="AS217" s="214"/>
      <c r="AT217" s="214"/>
      <c r="AU217" s="214"/>
      <c r="AV217" s="214"/>
      <c r="AW217" s="214"/>
      <c r="AX217" s="214"/>
      <c r="AY217" s="214"/>
      <c r="AZ217" s="214"/>
      <c r="BA217" s="214"/>
      <c r="BB217" s="214"/>
      <c r="BC217" s="214"/>
      <c r="BD217" s="214"/>
      <c r="BE217" s="214"/>
      <c r="BF217" s="214"/>
      <c r="BG217" s="214"/>
      <c r="BH217" s="214"/>
      <c r="BI217" s="214"/>
      <c r="BJ217" s="214"/>
      <c r="BK217" s="214"/>
      <c r="BL217" s="214"/>
      <c r="BM217" s="214"/>
      <c r="BN217" s="214"/>
      <c r="BO217" s="214"/>
      <c r="BP217" s="214"/>
      <c r="BQ217" s="214"/>
      <c r="BR217" s="214"/>
      <c r="BS217" s="214"/>
      <c r="BT217" s="214"/>
      <c r="BU217" s="214"/>
      <c r="BV217" s="214"/>
      <c r="BW217" s="214"/>
      <c r="BX217" s="214"/>
      <c r="BY217" s="214"/>
      <c r="BZ217" s="214"/>
      <c r="CA217" s="214"/>
      <c r="CB217" s="214"/>
      <c r="CC217" s="214"/>
      <c r="CD217" s="214"/>
      <c r="CE217" s="214"/>
      <c r="CF217" s="214"/>
      <c r="CG217" s="214"/>
      <c r="CH217" s="214"/>
      <c r="CI217" s="214"/>
      <c r="CJ217" s="214"/>
      <c r="CK217" s="214"/>
      <c r="CL217" s="214"/>
      <c r="CM217" s="214"/>
      <c r="CN217" s="214"/>
      <c r="CO217" s="214"/>
      <c r="CP217" s="214"/>
      <c r="CQ217" s="214"/>
      <c r="CR217" s="214"/>
      <c r="CS217" s="214"/>
      <c r="CT217" s="214"/>
      <c r="CU217" s="214"/>
      <c r="CV217" s="214"/>
      <c r="CW217" s="214"/>
      <c r="CX217" s="214"/>
      <c r="CY217" s="214"/>
      <c r="CZ217" s="214"/>
      <c r="DA217" s="214"/>
      <c r="DB217" s="214"/>
      <c r="DC217" s="214"/>
      <c r="DD217" s="214"/>
      <c r="DE217" s="214"/>
      <c r="DF217" s="214"/>
      <c r="DG217" s="214"/>
      <c r="DH217" s="214"/>
      <c r="DI217" s="214"/>
      <c r="DJ217" s="214"/>
      <c r="DK217" s="214"/>
      <c r="DL217" s="214"/>
      <c r="DM217" s="214"/>
      <c r="DN217" s="214"/>
      <c r="DO217" s="214"/>
      <c r="DP217" s="214"/>
      <c r="DQ217" s="214"/>
      <c r="DR217" s="214"/>
      <c r="DS217" s="214"/>
      <c r="DT217" s="214"/>
      <c r="DU217" s="214"/>
      <c r="DV217" s="214"/>
      <c r="DW217" s="214"/>
      <c r="DX217" s="214"/>
      <c r="DY217" s="214"/>
      <c r="DZ217" s="214"/>
      <c r="EA217" s="214"/>
      <c r="EB217" s="214"/>
      <c r="EC217" s="214"/>
      <c r="ED217" s="214"/>
      <c r="EE217" s="214"/>
      <c r="EF217" s="214"/>
      <c r="EG217" s="214"/>
      <c r="EH217" s="214"/>
      <c r="EI217" s="214"/>
      <c r="EJ217" s="214"/>
      <c r="EK217" s="214"/>
      <c r="EL217" s="214"/>
      <c r="EM217" s="214"/>
      <c r="EN217" s="214"/>
      <c r="EO217" s="214"/>
      <c r="EP217" s="214"/>
      <c r="EQ217" s="214"/>
      <c r="ER217" s="214"/>
      <c r="ES217" s="214"/>
      <c r="ET217" s="214"/>
      <c r="EU217" s="214"/>
      <c r="EV217" s="214"/>
      <c r="EW217" s="214"/>
      <c r="EX217" s="214"/>
      <c r="EY217" s="214"/>
      <c r="EZ217" s="214"/>
      <c r="FA217" s="214"/>
      <c r="FB217" s="214"/>
      <c r="FC217" s="214"/>
      <c r="FD217" s="214"/>
      <c r="FE217" s="214"/>
      <c r="FF217" s="214"/>
      <c r="FG217" s="214"/>
      <c r="FH217" s="214"/>
      <c r="FI217" s="214"/>
      <c r="FJ217" s="214"/>
      <c r="FK217" s="214"/>
      <c r="FL217" s="214"/>
      <c r="FM217" s="214"/>
      <c r="FN217" s="214"/>
      <c r="FO217" s="214"/>
      <c r="FP217" s="214"/>
      <c r="FQ217" s="214"/>
      <c r="FR217" s="214"/>
      <c r="FS217" s="214"/>
      <c r="FT217" s="214"/>
      <c r="FU217" s="214"/>
      <c r="FV217" s="214"/>
      <c r="FW217" s="214"/>
      <c r="FX217" s="214"/>
      <c r="FY217" s="214"/>
      <c r="FZ217" s="214"/>
      <c r="GA217" s="214"/>
      <c r="GB217" s="214"/>
      <c r="GC217" s="214"/>
      <c r="GD217" s="214"/>
      <c r="GE217" s="214"/>
      <c r="GF217" s="214"/>
      <c r="GG217" s="214"/>
      <c r="GH217" s="214"/>
      <c r="GI217" s="214"/>
      <c r="GJ217" s="214"/>
      <c r="GK217" s="214"/>
      <c r="GL217" s="214"/>
      <c r="GM217" s="214"/>
      <c r="GN217" s="214"/>
      <c r="GO217" s="214"/>
      <c r="GP217" s="214"/>
      <c r="GQ217" s="214"/>
      <c r="GR217" s="214"/>
      <c r="GS217" s="214"/>
      <c r="GT217" s="214"/>
      <c r="GU217" s="214"/>
      <c r="GV217" s="214"/>
      <c r="GW217" s="214"/>
      <c r="GX217" s="214"/>
      <c r="GY217" s="214"/>
      <c r="GZ217" s="214"/>
      <c r="HA217" s="214"/>
      <c r="HB217" s="214"/>
      <c r="HC217" s="214"/>
      <c r="HD217" s="214"/>
      <c r="HE217" s="214"/>
      <c r="HF217" s="214"/>
      <c r="HG217" s="214"/>
      <c r="HH217" s="214"/>
      <c r="HI217" s="214"/>
      <c r="HJ217" s="214"/>
      <c r="HK217" s="214"/>
      <c r="HL217" s="214"/>
      <c r="HM217" s="214"/>
      <c r="HN217" s="214"/>
      <c r="HO217" s="214"/>
      <c r="HP217" s="214"/>
      <c r="HQ217" s="214"/>
      <c r="HR217" s="214"/>
      <c r="HS217" s="214"/>
      <c r="HT217" s="214"/>
      <c r="HU217" s="214"/>
      <c r="HV217" s="214"/>
      <c r="HW217" s="214"/>
      <c r="HX217" s="214"/>
      <c r="HY217" s="214"/>
      <c r="HZ217" s="214"/>
      <c r="IA217" s="214"/>
      <c r="IB217" s="214"/>
      <c r="IC217" s="214"/>
      <c r="ID217" s="214"/>
      <c r="IE217" s="214"/>
      <c r="IF217" s="214"/>
      <c r="IG217" s="214"/>
      <c r="IH217" s="214"/>
      <c r="II217" s="214"/>
      <c r="IJ217" s="214"/>
      <c r="IK217" s="214"/>
      <c r="IL217" s="214"/>
      <c r="IM217" s="214"/>
      <c r="IN217" s="214"/>
      <c r="IO217" s="214"/>
      <c r="IP217" s="214"/>
      <c r="IQ217" s="214"/>
      <c r="IR217" s="214"/>
      <c r="IS217" s="214"/>
      <c r="IT217" s="214"/>
      <c r="IU217" s="214"/>
      <c r="IV217" s="214"/>
      <c r="IW217" s="214"/>
      <c r="IX217" s="214"/>
      <c r="IY217" s="214"/>
      <c r="IZ217" s="214"/>
      <c r="JA217" s="214"/>
      <c r="JB217" s="214"/>
      <c r="JC217" s="214"/>
      <c r="JD217" s="214"/>
      <c r="JE217" s="214"/>
      <c r="JF217" s="214"/>
      <c r="JG217" s="214"/>
      <c r="JH217" s="214"/>
      <c r="JI217" s="214"/>
      <c r="JJ217" s="214"/>
      <c r="JK217" s="214"/>
      <c r="JL217" s="214"/>
      <c r="JM217" s="214"/>
      <c r="JN217" s="214"/>
      <c r="JO217" s="214"/>
      <c r="JP217" s="214"/>
      <c r="JQ217" s="214"/>
      <c r="JR217" s="214"/>
      <c r="JS217" s="214"/>
      <c r="JT217" s="214"/>
      <c r="JU217" s="214"/>
      <c r="JV217" s="214"/>
      <c r="JW217" s="214"/>
      <c r="JX217" s="214"/>
      <c r="JY217" s="214"/>
      <c r="JZ217" s="214"/>
      <c r="KA217" s="214"/>
      <c r="KB217" s="214"/>
      <c r="KC217" s="214"/>
      <c r="KD217" s="214"/>
      <c r="KE217" s="214"/>
      <c r="KF217" s="214"/>
      <c r="KG217" s="214"/>
      <c r="KH217" s="214"/>
      <c r="KI217" s="214"/>
      <c r="KJ217" s="214"/>
      <c r="KK217" s="214"/>
      <c r="KL217" s="214"/>
      <c r="KM217" s="214"/>
      <c r="KN217" s="214"/>
      <c r="KO217" s="214"/>
      <c r="KP217" s="214"/>
      <c r="KQ217" s="214"/>
      <c r="KR217" s="214"/>
      <c r="KS217" s="214"/>
      <c r="KT217" s="214"/>
      <c r="KU217" s="214"/>
      <c r="KV217" s="214"/>
      <c r="KW217" s="214"/>
      <c r="KX217" s="214"/>
      <c r="KY217" s="214"/>
      <c r="KZ217" s="214"/>
      <c r="LA217" s="214"/>
      <c r="LB217" s="214"/>
      <c r="LC217" s="214"/>
      <c r="LD217" s="214"/>
      <c r="LE217" s="214"/>
      <c r="LF217" s="214"/>
      <c r="LG217" s="214"/>
      <c r="LH217" s="214"/>
      <c r="LI217" s="214"/>
      <c r="LJ217" s="214"/>
      <c r="LK217" s="214"/>
      <c r="LL217" s="214"/>
      <c r="LM217" s="214"/>
      <c r="LN217" s="214"/>
      <c r="LO217" s="214"/>
      <c r="LP217" s="214"/>
      <c r="LQ217" s="214"/>
      <c r="LR217" s="214"/>
      <c r="LS217" s="214"/>
      <c r="LT217" s="214"/>
      <c r="LU217" s="214"/>
      <c r="LV217" s="214"/>
      <c r="LW217" s="214"/>
      <c r="LX217" s="214"/>
      <c r="LY217" s="214"/>
      <c r="LZ217" s="214"/>
      <c r="MA217" s="214"/>
      <c r="MB217" s="214"/>
      <c r="MC217" s="214"/>
      <c r="MD217" s="214"/>
      <c r="ME217" s="214"/>
      <c r="MF217" s="214"/>
      <c r="MG217" s="214"/>
      <c r="MH217" s="214"/>
      <c r="MI217" s="214"/>
      <c r="MJ217" s="214"/>
      <c r="MK217" s="214"/>
      <c r="ML217" s="214"/>
      <c r="MM217" s="214"/>
      <c r="MN217" s="214"/>
      <c r="MO217" s="214"/>
      <c r="MP217" s="214"/>
      <c r="MQ217" s="214"/>
      <c r="MR217" s="214"/>
      <c r="MS217" s="214"/>
      <c r="MT217" s="214"/>
      <c r="MU217" s="214"/>
      <c r="MV217" s="214"/>
      <c r="MW217" s="214"/>
      <c r="MX217" s="214"/>
      <c r="MY217" s="214"/>
      <c r="MZ217" s="214"/>
      <c r="NA217" s="214"/>
      <c r="NB217" s="214"/>
      <c r="NC217" s="214"/>
      <c r="ND217" s="214"/>
      <c r="NE217" s="214"/>
      <c r="NF217" s="214"/>
      <c r="NG217" s="214"/>
      <c r="NH217" s="214"/>
      <c r="NI217" s="214"/>
      <c r="NJ217" s="214"/>
      <c r="NK217" s="214"/>
      <c r="NL217" s="214"/>
      <c r="NM217" s="214"/>
      <c r="NN217" s="214"/>
      <c r="NO217" s="214"/>
      <c r="NP217" s="214"/>
      <c r="NQ217" s="214"/>
      <c r="NR217" s="214"/>
      <c r="NS217" s="214"/>
      <c r="NT217" s="214"/>
      <c r="NU217" s="214"/>
      <c r="NV217" s="214"/>
      <c r="NW217" s="214"/>
      <c r="NX217" s="214"/>
      <c r="NY217" s="214"/>
      <c r="NZ217" s="214"/>
      <c r="OA217" s="214"/>
      <c r="OB217" s="214"/>
      <c r="OC217" s="214"/>
      <c r="OD217" s="214"/>
      <c r="OE217" s="214"/>
      <c r="OF217" s="214"/>
      <c r="OG217" s="214"/>
      <c r="OH217" s="214"/>
      <c r="OI217" s="214"/>
      <c r="OJ217" s="214"/>
      <c r="OK217" s="214"/>
      <c r="OL217" s="214"/>
      <c r="OM217" s="214"/>
      <c r="ON217" s="214"/>
      <c r="OO217" s="214"/>
      <c r="OP217" s="214"/>
      <c r="OQ217" s="214"/>
      <c r="OR217" s="214"/>
      <c r="OS217" s="214"/>
      <c r="OT217" s="214"/>
      <c r="OU217" s="214"/>
      <c r="OV217" s="214"/>
      <c r="OW217" s="214"/>
      <c r="OX217" s="214"/>
      <c r="OY217" s="214"/>
      <c r="OZ217" s="214"/>
      <c r="PA217" s="214"/>
      <c r="PB217" s="214"/>
      <c r="PC217" s="214"/>
      <c r="PD217" s="214"/>
      <c r="PE217" s="214"/>
      <c r="PF217" s="214"/>
      <c r="PG217" s="214"/>
      <c r="PH217" s="214"/>
      <c r="PI217" s="214"/>
      <c r="PJ217" s="214"/>
      <c r="PK217" s="214"/>
      <c r="PL217" s="214"/>
      <c r="PM217" s="214"/>
      <c r="PN217" s="214"/>
      <c r="PO217" s="214"/>
      <c r="PP217" s="214"/>
      <c r="PQ217" s="214"/>
      <c r="PR217" s="214"/>
      <c r="PS217" s="214"/>
      <c r="PT217" s="214"/>
      <c r="PU217" s="214"/>
      <c r="PV217" s="214"/>
      <c r="PW217" s="214"/>
      <c r="PX217" s="214"/>
      <c r="PY217" s="214"/>
      <c r="PZ217" s="214"/>
      <c r="QA217" s="214"/>
      <c r="QB217" s="214"/>
      <c r="QC217" s="214"/>
      <c r="QD217" s="214"/>
      <c r="QE217" s="214"/>
      <c r="QF217" s="214"/>
      <c r="QG217" s="214"/>
      <c r="QH217" s="214"/>
      <c r="QI217" s="214"/>
      <c r="QJ217" s="214"/>
      <c r="QK217" s="214"/>
      <c r="QL217" s="214"/>
      <c r="QM217" s="214"/>
      <c r="QN217" s="214"/>
      <c r="QO217" s="214"/>
      <c r="QP217" s="214"/>
      <c r="QQ217" s="214"/>
      <c r="QR217" s="214"/>
      <c r="QS217" s="214"/>
      <c r="QT217" s="214"/>
      <c r="QU217" s="214"/>
      <c r="QV217" s="214"/>
      <c r="QW217" s="214"/>
      <c r="QX217" s="214"/>
      <c r="QY217" s="214"/>
      <c r="QZ217" s="214"/>
      <c r="RA217" s="214"/>
      <c r="RB217" s="214"/>
      <c r="RC217" s="214"/>
      <c r="RD217" s="214"/>
      <c r="RE217" s="214"/>
      <c r="RF217" s="214"/>
      <c r="RG217" s="214"/>
      <c r="RH217" s="214"/>
      <c r="RI217" s="214"/>
      <c r="RJ217" s="214"/>
      <c r="RK217" s="214"/>
      <c r="RL217" s="214"/>
      <c r="RM217" s="214"/>
      <c r="RN217" s="214"/>
      <c r="RO217" s="214"/>
      <c r="RP217" s="214"/>
      <c r="RQ217" s="214"/>
      <c r="RR217" s="214"/>
      <c r="RS217" s="214"/>
      <c r="RT217" s="214"/>
      <c r="RU217" s="214"/>
      <c r="RV217" s="214"/>
      <c r="RW217" s="214"/>
      <c r="RX217" s="214"/>
      <c r="RY217" s="214"/>
      <c r="RZ217" s="214"/>
      <c r="SA217" s="214"/>
      <c r="SB217" s="214"/>
      <c r="SC217" s="214"/>
      <c r="SD217" s="214"/>
      <c r="SE217" s="214"/>
      <c r="SF217" s="214"/>
      <c r="SG217" s="214"/>
      <c r="SH217" s="214"/>
      <c r="SI217" s="214"/>
      <c r="SJ217" s="214"/>
      <c r="SK217" s="214"/>
      <c r="SL217" s="214"/>
      <c r="SM217" s="214"/>
      <c r="SN217" s="214"/>
      <c r="SO217" s="214"/>
      <c r="SP217" s="214"/>
      <c r="SQ217" s="214"/>
      <c r="SR217" s="214"/>
      <c r="SS217" s="214"/>
      <c r="ST217" s="214"/>
      <c r="SU217" s="214"/>
      <c r="SV217" s="214"/>
      <c r="SW217" s="214"/>
      <c r="SX217" s="214"/>
      <c r="SY217" s="214"/>
      <c r="SZ217" s="214"/>
      <c r="TA217" s="214"/>
      <c r="TB217" s="214"/>
      <c r="TC217" s="214"/>
      <c r="TD217" s="214"/>
      <c r="TE217" s="214"/>
      <c r="TF217" s="214"/>
      <c r="TG217" s="214"/>
      <c r="TH217" s="214"/>
    </row>
    <row r="218" spans="1:528" s="207" customFormat="1" ht="15" customHeight="1" x14ac:dyDescent="0.2">
      <c r="B218" s="213"/>
      <c r="C218" s="367" t="s">
        <v>127</v>
      </c>
      <c r="D218" s="139" t="s">
        <v>35</v>
      </c>
      <c r="E218" s="9"/>
      <c r="F218" s="9"/>
      <c r="G218" s="9"/>
      <c r="H218" s="100">
        <f>SUMIF(E218:G218,"&gt;0")</f>
        <v>0</v>
      </c>
      <c r="I218" s="21">
        <f>COUNTIF(E218:G218,"a")</f>
        <v>0</v>
      </c>
      <c r="J218" s="100"/>
      <c r="K218" s="129"/>
      <c r="L218" s="129"/>
      <c r="M218" s="129"/>
      <c r="N218" s="10"/>
      <c r="O218" s="11"/>
      <c r="P218" s="12"/>
      <c r="Q218" s="239" t="s">
        <v>36</v>
      </c>
      <c r="R218" s="233"/>
      <c r="S218" s="214"/>
      <c r="T218" s="214"/>
      <c r="U218" s="214"/>
      <c r="V218" s="214"/>
      <c r="W218" s="214"/>
      <c r="X218" s="214"/>
      <c r="Y218" s="214"/>
      <c r="Z218" s="214"/>
      <c r="AA218" s="214"/>
      <c r="AB218" s="214"/>
      <c r="AC218" s="214"/>
      <c r="AD218" s="214"/>
      <c r="AE218" s="214"/>
      <c r="AF218" s="214"/>
      <c r="AG218" s="214"/>
      <c r="AH218" s="214"/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14"/>
      <c r="BB218" s="214"/>
      <c r="BC218" s="214"/>
      <c r="BD218" s="214"/>
      <c r="BE218" s="214"/>
      <c r="BF218" s="214"/>
      <c r="BG218" s="214"/>
      <c r="BH218" s="214"/>
      <c r="BI218" s="214"/>
      <c r="BJ218" s="214"/>
      <c r="BK218" s="214"/>
      <c r="BL218" s="214"/>
      <c r="BM218" s="214"/>
      <c r="BN218" s="214"/>
      <c r="BO218" s="214"/>
      <c r="BP218" s="214"/>
      <c r="BQ218" s="214"/>
      <c r="BR218" s="214"/>
      <c r="BS218" s="214"/>
      <c r="BT218" s="214"/>
      <c r="BU218" s="214"/>
      <c r="BV218" s="214"/>
      <c r="BW218" s="214"/>
      <c r="BX218" s="214"/>
      <c r="BY218" s="214"/>
      <c r="BZ218" s="214"/>
      <c r="CA218" s="214"/>
      <c r="CB218" s="214"/>
      <c r="CC218" s="214"/>
      <c r="CD218" s="214"/>
      <c r="CE218" s="214"/>
      <c r="CF218" s="214"/>
      <c r="CG218" s="214"/>
      <c r="CH218" s="214"/>
      <c r="CI218" s="214"/>
      <c r="CJ218" s="214"/>
      <c r="CK218" s="214"/>
      <c r="CL218" s="214"/>
      <c r="CM218" s="214"/>
      <c r="CN218" s="214"/>
      <c r="CO218" s="214"/>
      <c r="CP218" s="214"/>
      <c r="CQ218" s="214"/>
      <c r="CR218" s="214"/>
      <c r="CS218" s="214"/>
      <c r="CT218" s="214"/>
      <c r="CU218" s="214"/>
      <c r="CV218" s="214"/>
      <c r="CW218" s="214"/>
      <c r="CX218" s="214"/>
      <c r="CY218" s="214"/>
      <c r="CZ218" s="214"/>
      <c r="DA218" s="214"/>
      <c r="DB218" s="214"/>
      <c r="DC218" s="214"/>
      <c r="DD218" s="214"/>
      <c r="DE218" s="214"/>
      <c r="DF218" s="214"/>
      <c r="DG218" s="214"/>
      <c r="DH218" s="214"/>
      <c r="DI218" s="214"/>
      <c r="DJ218" s="214"/>
      <c r="DK218" s="214"/>
      <c r="DL218" s="214"/>
      <c r="DM218" s="214"/>
      <c r="DN218" s="214"/>
      <c r="DO218" s="214"/>
      <c r="DP218" s="214"/>
      <c r="DQ218" s="214"/>
      <c r="DR218" s="214"/>
      <c r="DS218" s="214"/>
      <c r="DT218" s="214"/>
      <c r="DU218" s="214"/>
      <c r="DV218" s="214"/>
      <c r="DW218" s="214"/>
      <c r="DX218" s="214"/>
      <c r="DY218" s="214"/>
      <c r="DZ218" s="214"/>
      <c r="EA218" s="214"/>
      <c r="EB218" s="214"/>
      <c r="EC218" s="214"/>
      <c r="ED218" s="214"/>
      <c r="EE218" s="214"/>
      <c r="EF218" s="214"/>
      <c r="EG218" s="214"/>
      <c r="EH218" s="214"/>
      <c r="EI218" s="214"/>
      <c r="EJ218" s="214"/>
      <c r="EK218" s="214"/>
      <c r="EL218" s="214"/>
      <c r="EM218" s="214"/>
      <c r="EN218" s="214"/>
      <c r="EO218" s="214"/>
      <c r="EP218" s="214"/>
      <c r="EQ218" s="214"/>
      <c r="ER218" s="214"/>
      <c r="ES218" s="214"/>
      <c r="ET218" s="214"/>
      <c r="EU218" s="214"/>
      <c r="EV218" s="214"/>
      <c r="EW218" s="214"/>
      <c r="EX218" s="214"/>
      <c r="EY218" s="214"/>
      <c r="EZ218" s="214"/>
      <c r="FA218" s="214"/>
      <c r="FB218" s="214"/>
      <c r="FC218" s="214"/>
      <c r="FD218" s="214"/>
      <c r="FE218" s="214"/>
      <c r="FF218" s="214"/>
      <c r="FG218" s="214"/>
      <c r="FH218" s="214"/>
      <c r="FI218" s="214"/>
      <c r="FJ218" s="214"/>
      <c r="FK218" s="214"/>
      <c r="FL218" s="214"/>
      <c r="FM218" s="214"/>
      <c r="FN218" s="214"/>
      <c r="FO218" s="214"/>
      <c r="FP218" s="214"/>
      <c r="FQ218" s="214"/>
      <c r="FR218" s="214"/>
      <c r="FS218" s="214"/>
      <c r="FT218" s="214"/>
      <c r="FU218" s="214"/>
      <c r="FV218" s="214"/>
      <c r="FW218" s="214"/>
      <c r="FX218" s="214"/>
      <c r="FY218" s="214"/>
      <c r="FZ218" s="214"/>
      <c r="GA218" s="214"/>
      <c r="GB218" s="214"/>
      <c r="GC218" s="214"/>
      <c r="GD218" s="214"/>
      <c r="GE218" s="214"/>
      <c r="GF218" s="214"/>
      <c r="GG218" s="214"/>
      <c r="GH218" s="214"/>
      <c r="GI218" s="214"/>
      <c r="GJ218" s="214"/>
      <c r="GK218" s="214"/>
      <c r="GL218" s="214"/>
      <c r="GM218" s="214"/>
      <c r="GN218" s="214"/>
      <c r="GO218" s="214"/>
      <c r="GP218" s="214"/>
      <c r="GQ218" s="214"/>
      <c r="GR218" s="214"/>
      <c r="GS218" s="214"/>
      <c r="GT218" s="214"/>
      <c r="GU218" s="214"/>
      <c r="GV218" s="214"/>
      <c r="GW218" s="214"/>
      <c r="GX218" s="214"/>
      <c r="GY218" s="214"/>
      <c r="GZ218" s="214"/>
      <c r="HA218" s="214"/>
      <c r="HB218" s="214"/>
      <c r="HC218" s="214"/>
      <c r="HD218" s="214"/>
      <c r="HE218" s="214"/>
      <c r="HF218" s="214"/>
      <c r="HG218" s="214"/>
      <c r="HH218" s="214"/>
      <c r="HI218" s="214"/>
      <c r="HJ218" s="214"/>
      <c r="HK218" s="214"/>
      <c r="HL218" s="214"/>
      <c r="HM218" s="214"/>
      <c r="HN218" s="214"/>
      <c r="HO218" s="214"/>
      <c r="HP218" s="214"/>
      <c r="HQ218" s="214"/>
      <c r="HR218" s="214"/>
      <c r="HS218" s="214"/>
      <c r="HT218" s="214"/>
      <c r="HU218" s="214"/>
      <c r="HV218" s="214"/>
      <c r="HW218" s="214"/>
      <c r="HX218" s="214"/>
      <c r="HY218" s="214"/>
      <c r="HZ218" s="214"/>
      <c r="IA218" s="214"/>
      <c r="IB218" s="214"/>
      <c r="IC218" s="214"/>
      <c r="ID218" s="214"/>
      <c r="IE218" s="214"/>
      <c r="IF218" s="214"/>
      <c r="IG218" s="214"/>
      <c r="IH218" s="214"/>
      <c r="II218" s="214"/>
      <c r="IJ218" s="214"/>
      <c r="IK218" s="214"/>
      <c r="IL218" s="214"/>
      <c r="IM218" s="214"/>
      <c r="IN218" s="214"/>
      <c r="IO218" s="214"/>
      <c r="IP218" s="214"/>
      <c r="IQ218" s="214"/>
      <c r="IR218" s="214"/>
      <c r="IS218" s="214"/>
      <c r="IT218" s="214"/>
      <c r="IU218" s="214"/>
      <c r="IV218" s="214"/>
      <c r="IW218" s="214"/>
      <c r="IX218" s="214"/>
      <c r="IY218" s="214"/>
      <c r="IZ218" s="214"/>
      <c r="JA218" s="214"/>
      <c r="JB218" s="214"/>
      <c r="JC218" s="214"/>
      <c r="JD218" s="214"/>
      <c r="JE218" s="214"/>
      <c r="JF218" s="214"/>
      <c r="JG218" s="214"/>
      <c r="JH218" s="214"/>
      <c r="JI218" s="214"/>
      <c r="JJ218" s="214"/>
      <c r="JK218" s="214"/>
      <c r="JL218" s="214"/>
      <c r="JM218" s="214"/>
      <c r="JN218" s="214"/>
      <c r="JO218" s="214"/>
      <c r="JP218" s="214"/>
      <c r="JQ218" s="214"/>
      <c r="JR218" s="214"/>
      <c r="JS218" s="214"/>
      <c r="JT218" s="214"/>
      <c r="JU218" s="214"/>
      <c r="JV218" s="214"/>
      <c r="JW218" s="214"/>
      <c r="JX218" s="214"/>
      <c r="JY218" s="214"/>
      <c r="JZ218" s="214"/>
      <c r="KA218" s="214"/>
      <c r="KB218" s="214"/>
      <c r="KC218" s="214"/>
      <c r="KD218" s="214"/>
      <c r="KE218" s="214"/>
      <c r="KF218" s="214"/>
      <c r="KG218" s="214"/>
      <c r="KH218" s="214"/>
      <c r="KI218" s="214"/>
      <c r="KJ218" s="214"/>
      <c r="KK218" s="214"/>
      <c r="KL218" s="214"/>
      <c r="KM218" s="214"/>
      <c r="KN218" s="214"/>
      <c r="KO218" s="214"/>
      <c r="KP218" s="214"/>
      <c r="KQ218" s="214"/>
      <c r="KR218" s="214"/>
      <c r="KS218" s="214"/>
      <c r="KT218" s="214"/>
      <c r="KU218" s="214"/>
      <c r="KV218" s="214"/>
      <c r="KW218" s="214"/>
      <c r="KX218" s="214"/>
      <c r="KY218" s="214"/>
      <c r="KZ218" s="214"/>
      <c r="LA218" s="214"/>
      <c r="LB218" s="214"/>
      <c r="LC218" s="214"/>
      <c r="LD218" s="214"/>
      <c r="LE218" s="214"/>
      <c r="LF218" s="214"/>
      <c r="LG218" s="214"/>
      <c r="LH218" s="214"/>
      <c r="LI218" s="214"/>
      <c r="LJ218" s="214"/>
      <c r="LK218" s="214"/>
      <c r="LL218" s="214"/>
      <c r="LM218" s="214"/>
      <c r="LN218" s="214"/>
      <c r="LO218" s="214"/>
      <c r="LP218" s="214"/>
      <c r="LQ218" s="214"/>
      <c r="LR218" s="214"/>
      <c r="LS218" s="214"/>
      <c r="LT218" s="214"/>
      <c r="LU218" s="214"/>
      <c r="LV218" s="214"/>
      <c r="LW218" s="214"/>
      <c r="LX218" s="214"/>
      <c r="LY218" s="214"/>
      <c r="LZ218" s="214"/>
      <c r="MA218" s="214"/>
      <c r="MB218" s="214"/>
      <c r="MC218" s="214"/>
      <c r="MD218" s="214"/>
      <c r="ME218" s="214"/>
      <c r="MF218" s="214"/>
      <c r="MG218" s="214"/>
      <c r="MH218" s="214"/>
      <c r="MI218" s="214"/>
      <c r="MJ218" s="214"/>
      <c r="MK218" s="214"/>
      <c r="ML218" s="214"/>
      <c r="MM218" s="214"/>
      <c r="MN218" s="214"/>
      <c r="MO218" s="214"/>
      <c r="MP218" s="214"/>
      <c r="MQ218" s="214"/>
      <c r="MR218" s="214"/>
      <c r="MS218" s="214"/>
      <c r="MT218" s="214"/>
      <c r="MU218" s="214"/>
      <c r="MV218" s="214"/>
      <c r="MW218" s="214"/>
      <c r="MX218" s="214"/>
      <c r="MY218" s="214"/>
      <c r="MZ218" s="214"/>
      <c r="NA218" s="214"/>
      <c r="NB218" s="214"/>
      <c r="NC218" s="214"/>
      <c r="ND218" s="214"/>
      <c r="NE218" s="214"/>
      <c r="NF218" s="214"/>
      <c r="NG218" s="214"/>
      <c r="NH218" s="214"/>
      <c r="NI218" s="214"/>
      <c r="NJ218" s="214"/>
      <c r="NK218" s="214"/>
      <c r="NL218" s="214"/>
      <c r="NM218" s="214"/>
      <c r="NN218" s="214"/>
      <c r="NO218" s="214"/>
      <c r="NP218" s="214"/>
      <c r="NQ218" s="214"/>
      <c r="NR218" s="214"/>
      <c r="NS218" s="214"/>
      <c r="NT218" s="214"/>
      <c r="NU218" s="214"/>
      <c r="NV218" s="214"/>
      <c r="NW218" s="214"/>
      <c r="NX218" s="214"/>
      <c r="NY218" s="214"/>
      <c r="NZ218" s="214"/>
      <c r="OA218" s="214"/>
      <c r="OB218" s="214"/>
      <c r="OC218" s="214"/>
      <c r="OD218" s="214"/>
      <c r="OE218" s="214"/>
      <c r="OF218" s="214"/>
      <c r="OG218" s="214"/>
      <c r="OH218" s="214"/>
      <c r="OI218" s="214"/>
      <c r="OJ218" s="214"/>
      <c r="OK218" s="214"/>
      <c r="OL218" s="214"/>
      <c r="OM218" s="214"/>
      <c r="ON218" s="214"/>
      <c r="OO218" s="214"/>
      <c r="OP218" s="214"/>
      <c r="OQ218" s="214"/>
      <c r="OR218" s="214"/>
      <c r="OS218" s="214"/>
      <c r="OT218" s="214"/>
      <c r="OU218" s="214"/>
      <c r="OV218" s="214"/>
      <c r="OW218" s="214"/>
      <c r="OX218" s="214"/>
      <c r="OY218" s="214"/>
      <c r="OZ218" s="214"/>
      <c r="PA218" s="214"/>
      <c r="PB218" s="214"/>
      <c r="PC218" s="214"/>
      <c r="PD218" s="214"/>
      <c r="PE218" s="214"/>
      <c r="PF218" s="214"/>
      <c r="PG218" s="214"/>
      <c r="PH218" s="214"/>
      <c r="PI218" s="214"/>
      <c r="PJ218" s="214"/>
      <c r="PK218" s="214"/>
      <c r="PL218" s="214"/>
      <c r="PM218" s="214"/>
      <c r="PN218" s="214"/>
      <c r="PO218" s="214"/>
      <c r="PP218" s="214"/>
      <c r="PQ218" s="214"/>
      <c r="PR218" s="214"/>
      <c r="PS218" s="214"/>
      <c r="PT218" s="214"/>
      <c r="PU218" s="214"/>
      <c r="PV218" s="214"/>
      <c r="PW218" s="214"/>
      <c r="PX218" s="214"/>
      <c r="PY218" s="214"/>
      <c r="PZ218" s="214"/>
      <c r="QA218" s="214"/>
      <c r="QB218" s="214"/>
      <c r="QC218" s="214"/>
      <c r="QD218" s="214"/>
      <c r="QE218" s="214"/>
      <c r="QF218" s="214"/>
      <c r="QG218" s="214"/>
      <c r="QH218" s="214"/>
      <c r="QI218" s="214"/>
      <c r="QJ218" s="214"/>
      <c r="QK218" s="214"/>
      <c r="QL218" s="214"/>
      <c r="QM218" s="214"/>
      <c r="QN218" s="214"/>
      <c r="QO218" s="214"/>
      <c r="QP218" s="214"/>
      <c r="QQ218" s="214"/>
      <c r="QR218" s="214"/>
      <c r="QS218" s="214"/>
      <c r="QT218" s="214"/>
      <c r="QU218" s="214"/>
      <c r="QV218" s="214"/>
      <c r="QW218" s="214"/>
      <c r="QX218" s="214"/>
      <c r="QY218" s="214"/>
      <c r="QZ218" s="214"/>
      <c r="RA218" s="214"/>
      <c r="RB218" s="214"/>
      <c r="RC218" s="214"/>
      <c r="RD218" s="214"/>
      <c r="RE218" s="214"/>
      <c r="RF218" s="214"/>
      <c r="RG218" s="214"/>
      <c r="RH218" s="214"/>
      <c r="RI218" s="214"/>
      <c r="RJ218" s="214"/>
      <c r="RK218" s="214"/>
      <c r="RL218" s="214"/>
      <c r="RM218" s="214"/>
      <c r="RN218" s="214"/>
      <c r="RO218" s="214"/>
      <c r="RP218" s="214"/>
      <c r="RQ218" s="214"/>
      <c r="RR218" s="214"/>
      <c r="RS218" s="214"/>
      <c r="RT218" s="214"/>
      <c r="RU218" s="214"/>
      <c r="RV218" s="214"/>
      <c r="RW218" s="214"/>
      <c r="RX218" s="214"/>
      <c r="RY218" s="214"/>
      <c r="RZ218" s="214"/>
      <c r="SA218" s="214"/>
      <c r="SB218" s="214"/>
      <c r="SC218" s="214"/>
      <c r="SD218" s="214"/>
      <c r="SE218" s="214"/>
      <c r="SF218" s="214"/>
      <c r="SG218" s="214"/>
      <c r="SH218" s="214"/>
      <c r="SI218" s="214"/>
      <c r="SJ218" s="214"/>
      <c r="SK218" s="214"/>
      <c r="SL218" s="214"/>
      <c r="SM218" s="214"/>
      <c r="SN218" s="214"/>
      <c r="SO218" s="214"/>
      <c r="SP218" s="214"/>
      <c r="SQ218" s="214"/>
      <c r="SR218" s="214"/>
      <c r="SS218" s="214"/>
      <c r="ST218" s="214"/>
      <c r="SU218" s="214"/>
      <c r="SV218" s="214"/>
      <c r="SW218" s="214"/>
      <c r="SX218" s="214"/>
      <c r="SY218" s="214"/>
      <c r="SZ218" s="214"/>
      <c r="TA218" s="214"/>
      <c r="TB218" s="214"/>
      <c r="TC218" s="214"/>
      <c r="TD218" s="214"/>
      <c r="TE218" s="214"/>
      <c r="TF218" s="214"/>
      <c r="TG218" s="214"/>
      <c r="TH218" s="214"/>
    </row>
    <row r="219" spans="1:528" ht="15" customHeight="1" thickBot="1" x14ac:dyDescent="0.25">
      <c r="B219" s="213"/>
      <c r="C219" s="368"/>
      <c r="D219" s="17"/>
      <c r="E219" s="32"/>
      <c r="F219" s="32"/>
      <c r="G219" s="32"/>
      <c r="H219" s="99"/>
      <c r="I219" s="134"/>
      <c r="J219" s="101"/>
      <c r="K219" s="73"/>
      <c r="L219" s="73"/>
      <c r="M219" s="73"/>
      <c r="N219" s="14"/>
      <c r="O219" s="15"/>
      <c r="P219" s="16"/>
      <c r="Q219" s="240" t="s">
        <v>37</v>
      </c>
      <c r="R219" s="233"/>
      <c r="S219" s="214"/>
      <c r="T219" s="214"/>
      <c r="U219" s="214"/>
      <c r="V219" s="214"/>
      <c r="W219" s="214"/>
      <c r="X219" s="214"/>
      <c r="Y219" s="214"/>
      <c r="Z219" s="214"/>
      <c r="AA219" s="214"/>
      <c r="AB219" s="214"/>
      <c r="AC219" s="214"/>
      <c r="AD219" s="214"/>
      <c r="AE219" s="214"/>
      <c r="AF219" s="214"/>
      <c r="AG219" s="214"/>
      <c r="AH219" s="214"/>
      <c r="AI219" s="214"/>
      <c r="AJ219" s="214"/>
      <c r="AK219" s="214"/>
      <c r="AL219" s="214"/>
      <c r="AM219" s="214"/>
      <c r="AN219" s="214"/>
      <c r="AO219" s="214"/>
      <c r="AP219" s="214"/>
      <c r="AQ219" s="214"/>
      <c r="AR219" s="214"/>
      <c r="AS219" s="214"/>
      <c r="AT219" s="214"/>
      <c r="AU219" s="214"/>
      <c r="AV219" s="214"/>
      <c r="AW219" s="214"/>
      <c r="AX219" s="214"/>
      <c r="AY219" s="214"/>
      <c r="AZ219" s="214"/>
      <c r="BA219" s="214"/>
      <c r="BB219" s="214"/>
      <c r="BC219" s="214"/>
      <c r="BD219" s="214"/>
      <c r="BE219" s="214"/>
      <c r="BF219" s="214"/>
      <c r="BG219" s="214"/>
      <c r="BH219" s="214"/>
      <c r="BI219" s="214"/>
      <c r="BJ219" s="214"/>
      <c r="BK219" s="214"/>
      <c r="BL219" s="214"/>
      <c r="BM219" s="214"/>
      <c r="BN219" s="214"/>
      <c r="BO219" s="214"/>
      <c r="BP219" s="214"/>
      <c r="BQ219" s="214"/>
      <c r="BR219" s="214"/>
      <c r="BS219" s="214"/>
      <c r="BT219" s="214"/>
      <c r="BU219" s="214"/>
      <c r="BV219" s="214"/>
      <c r="BW219" s="214"/>
      <c r="BX219" s="214"/>
      <c r="BY219" s="214"/>
      <c r="BZ219" s="214"/>
      <c r="CA219" s="214"/>
      <c r="CB219" s="214"/>
      <c r="CC219" s="214"/>
      <c r="CD219" s="214"/>
      <c r="CE219" s="214"/>
      <c r="CF219" s="214"/>
      <c r="CG219" s="214"/>
      <c r="CH219" s="214"/>
      <c r="CI219" s="214"/>
      <c r="CJ219" s="214"/>
      <c r="CK219" s="214"/>
      <c r="CL219" s="214"/>
      <c r="CM219" s="214"/>
      <c r="CN219" s="214"/>
      <c r="CO219" s="214"/>
      <c r="CP219" s="214"/>
      <c r="CQ219" s="214"/>
      <c r="CR219" s="214"/>
      <c r="CS219" s="214"/>
      <c r="CT219" s="214"/>
      <c r="CU219" s="214"/>
      <c r="CV219" s="214"/>
      <c r="CW219" s="214"/>
      <c r="CX219" s="214"/>
      <c r="CY219" s="214"/>
      <c r="CZ219" s="214"/>
      <c r="DA219" s="214"/>
      <c r="DB219" s="214"/>
      <c r="DC219" s="214"/>
      <c r="DD219" s="214"/>
      <c r="DE219" s="214"/>
      <c r="DF219" s="214"/>
      <c r="DG219" s="214"/>
      <c r="DH219" s="214"/>
      <c r="DI219" s="214"/>
      <c r="DJ219" s="214"/>
      <c r="DK219" s="214"/>
      <c r="DL219" s="214"/>
      <c r="DM219" s="214"/>
      <c r="DN219" s="214"/>
      <c r="DO219" s="214"/>
      <c r="DP219" s="214"/>
      <c r="DQ219" s="214"/>
      <c r="DR219" s="214"/>
      <c r="DS219" s="214"/>
      <c r="DT219" s="214"/>
      <c r="DU219" s="214"/>
      <c r="DV219" s="214"/>
      <c r="DW219" s="214"/>
      <c r="DX219" s="214"/>
      <c r="DY219" s="214"/>
      <c r="DZ219" s="214"/>
      <c r="EA219" s="214"/>
      <c r="EB219" s="214"/>
      <c r="EC219" s="214"/>
      <c r="ED219" s="214"/>
      <c r="EE219" s="214"/>
      <c r="EF219" s="214"/>
      <c r="EG219" s="214"/>
      <c r="EH219" s="214"/>
      <c r="EI219" s="214"/>
      <c r="EJ219" s="214"/>
      <c r="EK219" s="214"/>
      <c r="EL219" s="214"/>
      <c r="EM219" s="214"/>
      <c r="EN219" s="214"/>
      <c r="EO219" s="214"/>
      <c r="EP219" s="214"/>
      <c r="EQ219" s="214"/>
      <c r="ER219" s="214"/>
      <c r="ES219" s="214"/>
      <c r="ET219" s="214"/>
      <c r="EU219" s="214"/>
      <c r="EV219" s="214"/>
      <c r="EW219" s="214"/>
      <c r="EX219" s="214"/>
      <c r="EY219" s="214"/>
      <c r="EZ219" s="214"/>
      <c r="FA219" s="214"/>
      <c r="FB219" s="214"/>
      <c r="FC219" s="214"/>
      <c r="FD219" s="214"/>
      <c r="FE219" s="214"/>
      <c r="FF219" s="214"/>
      <c r="FG219" s="214"/>
      <c r="FH219" s="214"/>
      <c r="FI219" s="214"/>
      <c r="FJ219" s="214"/>
      <c r="FK219" s="214"/>
      <c r="FL219" s="214"/>
      <c r="FM219" s="214"/>
      <c r="FN219" s="214"/>
      <c r="FO219" s="214"/>
      <c r="FP219" s="214"/>
      <c r="FQ219" s="214"/>
      <c r="FR219" s="214"/>
      <c r="FS219" s="214"/>
      <c r="FT219" s="214"/>
      <c r="FU219" s="214"/>
      <c r="FV219" s="214"/>
      <c r="FW219" s="214"/>
      <c r="FX219" s="214"/>
      <c r="FY219" s="214"/>
      <c r="FZ219" s="214"/>
      <c r="GA219" s="214"/>
      <c r="GB219" s="214"/>
      <c r="GC219" s="214"/>
      <c r="GD219" s="214"/>
      <c r="GE219" s="214"/>
      <c r="GF219" s="214"/>
      <c r="GG219" s="214"/>
      <c r="GH219" s="214"/>
      <c r="GI219" s="214"/>
      <c r="GJ219" s="214"/>
      <c r="GK219" s="214"/>
      <c r="GL219" s="214"/>
      <c r="GM219" s="214"/>
      <c r="GN219" s="214"/>
      <c r="GO219" s="214"/>
      <c r="GP219" s="214"/>
      <c r="GQ219" s="214"/>
      <c r="GR219" s="214"/>
      <c r="GS219" s="214"/>
      <c r="GT219" s="214"/>
      <c r="GU219" s="214"/>
      <c r="GV219" s="214"/>
      <c r="GW219" s="214"/>
      <c r="GX219" s="214"/>
      <c r="GY219" s="214"/>
      <c r="GZ219" s="214"/>
      <c r="HA219" s="214"/>
      <c r="HB219" s="214"/>
      <c r="HC219" s="214"/>
      <c r="HD219" s="214"/>
      <c r="HE219" s="214"/>
      <c r="HF219" s="214"/>
      <c r="HG219" s="214"/>
      <c r="HH219" s="214"/>
      <c r="HI219" s="214"/>
      <c r="HJ219" s="214"/>
      <c r="HK219" s="214"/>
      <c r="HL219" s="214"/>
      <c r="HM219" s="214"/>
      <c r="HN219" s="214"/>
      <c r="HO219" s="214"/>
      <c r="HP219" s="214"/>
      <c r="HQ219" s="214"/>
      <c r="HR219" s="214"/>
      <c r="HS219" s="214"/>
      <c r="HT219" s="214"/>
      <c r="HU219" s="214"/>
      <c r="HV219" s="214"/>
      <c r="HW219" s="214"/>
      <c r="HX219" s="214"/>
      <c r="HY219" s="214"/>
      <c r="HZ219" s="214"/>
      <c r="IA219" s="214"/>
      <c r="IB219" s="214"/>
      <c r="IC219" s="214"/>
      <c r="ID219" s="214"/>
      <c r="IE219" s="214"/>
      <c r="IF219" s="214"/>
      <c r="IG219" s="214"/>
      <c r="IH219" s="214"/>
      <c r="II219" s="214"/>
      <c r="IJ219" s="214"/>
      <c r="IK219" s="214"/>
      <c r="IL219" s="214"/>
      <c r="IM219" s="214"/>
      <c r="IN219" s="214"/>
      <c r="IO219" s="214"/>
      <c r="IP219" s="214"/>
      <c r="IQ219" s="214"/>
      <c r="IR219" s="214"/>
      <c r="IS219" s="214"/>
      <c r="IT219" s="214"/>
      <c r="IU219" s="214"/>
      <c r="IV219" s="214"/>
      <c r="IW219" s="214"/>
      <c r="IX219" s="214"/>
      <c r="IY219" s="214"/>
      <c r="IZ219" s="214"/>
      <c r="JA219" s="214"/>
      <c r="JB219" s="214"/>
      <c r="JC219" s="214"/>
      <c r="JD219" s="214"/>
      <c r="JE219" s="214"/>
      <c r="JF219" s="214"/>
      <c r="JG219" s="214"/>
      <c r="JH219" s="214"/>
      <c r="JI219" s="214"/>
      <c r="JJ219" s="214"/>
      <c r="JK219" s="214"/>
      <c r="JL219" s="214"/>
      <c r="JM219" s="214"/>
      <c r="JN219" s="214"/>
      <c r="JO219" s="214"/>
      <c r="JP219" s="214"/>
      <c r="JQ219" s="214"/>
      <c r="JR219" s="214"/>
      <c r="JS219" s="214"/>
      <c r="JT219" s="214"/>
      <c r="JU219" s="214"/>
      <c r="JV219" s="214"/>
      <c r="JW219" s="214"/>
      <c r="JX219" s="214"/>
      <c r="JY219" s="214"/>
      <c r="JZ219" s="214"/>
      <c r="KA219" s="214"/>
      <c r="KB219" s="214"/>
      <c r="KC219" s="214"/>
      <c r="KD219" s="214"/>
      <c r="KE219" s="214"/>
      <c r="KF219" s="214"/>
      <c r="KG219" s="214"/>
      <c r="KH219" s="214"/>
      <c r="KI219" s="214"/>
      <c r="KJ219" s="214"/>
      <c r="KK219" s="214"/>
      <c r="KL219" s="214"/>
      <c r="KM219" s="214"/>
      <c r="KN219" s="214"/>
      <c r="KO219" s="214"/>
      <c r="KP219" s="214"/>
      <c r="KQ219" s="214"/>
      <c r="KR219" s="214"/>
      <c r="KS219" s="214"/>
      <c r="KT219" s="214"/>
      <c r="KU219" s="214"/>
      <c r="KV219" s="214"/>
      <c r="KW219" s="214"/>
      <c r="KX219" s="214"/>
      <c r="KY219" s="214"/>
      <c r="KZ219" s="214"/>
      <c r="LA219" s="214"/>
      <c r="LB219" s="214"/>
      <c r="LC219" s="214"/>
      <c r="LD219" s="214"/>
      <c r="LE219" s="214"/>
      <c r="LF219" s="214"/>
      <c r="LG219" s="214"/>
      <c r="LH219" s="214"/>
      <c r="LI219" s="214"/>
      <c r="LJ219" s="214"/>
      <c r="LK219" s="214"/>
      <c r="LL219" s="214"/>
      <c r="LM219" s="214"/>
      <c r="LN219" s="214"/>
      <c r="LO219" s="214"/>
      <c r="LP219" s="214"/>
      <c r="LQ219" s="214"/>
      <c r="LR219" s="214"/>
      <c r="LS219" s="214"/>
      <c r="LT219" s="214"/>
      <c r="LU219" s="214"/>
      <c r="LV219" s="214"/>
      <c r="LW219" s="214"/>
      <c r="LX219" s="214"/>
      <c r="LY219" s="214"/>
      <c r="LZ219" s="214"/>
      <c r="MA219" s="214"/>
      <c r="MB219" s="214"/>
      <c r="MC219" s="214"/>
      <c r="MD219" s="214"/>
      <c r="ME219" s="214"/>
      <c r="MF219" s="214"/>
      <c r="MG219" s="214"/>
      <c r="MH219" s="214"/>
      <c r="MI219" s="214"/>
      <c r="MJ219" s="214"/>
      <c r="MK219" s="214"/>
      <c r="ML219" s="214"/>
      <c r="MM219" s="214"/>
      <c r="MN219" s="214"/>
      <c r="MO219" s="214"/>
      <c r="MP219" s="214"/>
      <c r="MQ219" s="214"/>
      <c r="MR219" s="214"/>
      <c r="MS219" s="214"/>
      <c r="MT219" s="214"/>
      <c r="MU219" s="214"/>
      <c r="MV219" s="214"/>
      <c r="MW219" s="214"/>
      <c r="MX219" s="214"/>
      <c r="MY219" s="214"/>
      <c r="MZ219" s="214"/>
      <c r="NA219" s="214"/>
      <c r="NB219" s="214"/>
      <c r="NC219" s="214"/>
      <c r="ND219" s="214"/>
      <c r="NE219" s="214"/>
      <c r="NF219" s="214"/>
      <c r="NG219" s="214"/>
      <c r="NH219" s="214"/>
      <c r="NI219" s="214"/>
      <c r="NJ219" s="214"/>
      <c r="NK219" s="214"/>
      <c r="NL219" s="214"/>
      <c r="NM219" s="214"/>
      <c r="NN219" s="214"/>
      <c r="NO219" s="214"/>
      <c r="NP219" s="214"/>
      <c r="NQ219" s="214"/>
      <c r="NR219" s="214"/>
      <c r="NS219" s="214"/>
      <c r="NT219" s="214"/>
      <c r="NU219" s="214"/>
      <c r="NV219" s="214"/>
      <c r="NW219" s="214"/>
      <c r="NX219" s="214"/>
      <c r="NY219" s="214"/>
      <c r="NZ219" s="214"/>
      <c r="OA219" s="214"/>
      <c r="OB219" s="214"/>
      <c r="OC219" s="214"/>
      <c r="OD219" s="214"/>
      <c r="OE219" s="214"/>
      <c r="OF219" s="214"/>
      <c r="OG219" s="214"/>
      <c r="OH219" s="214"/>
      <c r="OI219" s="214"/>
      <c r="OJ219" s="214"/>
      <c r="OK219" s="214"/>
      <c r="OL219" s="214"/>
      <c r="OM219" s="214"/>
      <c r="ON219" s="214"/>
      <c r="OO219" s="214"/>
      <c r="OP219" s="214"/>
      <c r="OQ219" s="214"/>
      <c r="OR219" s="214"/>
      <c r="OS219" s="214"/>
      <c r="OT219" s="214"/>
      <c r="OU219" s="214"/>
      <c r="OV219" s="214"/>
      <c r="OW219" s="214"/>
      <c r="OX219" s="214"/>
      <c r="OY219" s="214"/>
      <c r="OZ219" s="214"/>
      <c r="PA219" s="214"/>
      <c r="PB219" s="214"/>
      <c r="PC219" s="214"/>
      <c r="PD219" s="214"/>
      <c r="PE219" s="214"/>
      <c r="PF219" s="214"/>
      <c r="PG219" s="214"/>
      <c r="PH219" s="214"/>
      <c r="PI219" s="214"/>
      <c r="PJ219" s="214"/>
      <c r="PK219" s="214"/>
      <c r="PL219" s="214"/>
      <c r="PM219" s="214"/>
      <c r="PN219" s="214"/>
      <c r="PO219" s="214"/>
      <c r="PP219" s="214"/>
      <c r="PQ219" s="214"/>
      <c r="PR219" s="214"/>
      <c r="PS219" s="214"/>
      <c r="PT219" s="214"/>
      <c r="PU219" s="214"/>
      <c r="PV219" s="214"/>
      <c r="PW219" s="214"/>
      <c r="PX219" s="214"/>
      <c r="PY219" s="214"/>
      <c r="PZ219" s="214"/>
      <c r="QA219" s="214"/>
      <c r="QB219" s="214"/>
      <c r="QC219" s="214"/>
      <c r="QD219" s="214"/>
      <c r="QE219" s="214"/>
      <c r="QF219" s="214"/>
      <c r="QG219" s="214"/>
      <c r="QH219" s="214"/>
      <c r="QI219" s="214"/>
      <c r="QJ219" s="214"/>
      <c r="QK219" s="214"/>
      <c r="QL219" s="214"/>
      <c r="QM219" s="214"/>
      <c r="QN219" s="214"/>
      <c r="QO219" s="214"/>
      <c r="QP219" s="214"/>
      <c r="QQ219" s="214"/>
      <c r="QR219" s="214"/>
      <c r="QS219" s="214"/>
      <c r="QT219" s="214"/>
      <c r="QU219" s="214"/>
      <c r="QV219" s="214"/>
      <c r="QW219" s="214"/>
      <c r="QX219" s="214"/>
      <c r="QY219" s="214"/>
      <c r="QZ219" s="214"/>
      <c r="RA219" s="214"/>
      <c r="RB219" s="214"/>
      <c r="RC219" s="214"/>
      <c r="RD219" s="214"/>
      <c r="RE219" s="214"/>
      <c r="RF219" s="214"/>
      <c r="RG219" s="214"/>
      <c r="RH219" s="214"/>
      <c r="RI219" s="214"/>
      <c r="RJ219" s="214"/>
      <c r="RK219" s="214"/>
      <c r="RL219" s="214"/>
      <c r="RM219" s="214"/>
      <c r="RN219" s="214"/>
      <c r="RO219" s="214"/>
      <c r="RP219" s="214"/>
      <c r="RQ219" s="214"/>
      <c r="RR219" s="214"/>
      <c r="RS219" s="214"/>
      <c r="RT219" s="214"/>
      <c r="RU219" s="214"/>
      <c r="RV219" s="214"/>
      <c r="RW219" s="214"/>
      <c r="RX219" s="214"/>
      <c r="RY219" s="214"/>
      <c r="RZ219" s="214"/>
      <c r="SA219" s="214"/>
      <c r="SB219" s="214"/>
      <c r="SC219" s="214"/>
      <c r="SD219" s="214"/>
      <c r="SE219" s="214"/>
      <c r="SF219" s="214"/>
      <c r="SG219" s="214"/>
      <c r="SH219" s="214"/>
      <c r="SI219" s="214"/>
      <c r="SJ219" s="214"/>
      <c r="SK219" s="214"/>
      <c r="SL219" s="214"/>
      <c r="SM219" s="214"/>
      <c r="SN219" s="214"/>
      <c r="SO219" s="214"/>
      <c r="SP219" s="214"/>
      <c r="SQ219" s="214"/>
      <c r="SR219" s="214"/>
      <c r="SS219" s="214"/>
      <c r="ST219" s="214"/>
      <c r="SU219" s="214"/>
      <c r="SV219" s="214"/>
      <c r="SW219" s="214"/>
      <c r="SX219" s="214"/>
      <c r="SY219" s="214"/>
      <c r="SZ219" s="214"/>
      <c r="TA219" s="214"/>
      <c r="TB219" s="214"/>
      <c r="TC219" s="214"/>
      <c r="TD219" s="214"/>
      <c r="TE219" s="214"/>
      <c r="TF219" s="214"/>
      <c r="TG219" s="214"/>
      <c r="TH219" s="214"/>
    </row>
    <row r="220" spans="1:528" ht="15" customHeight="1" x14ac:dyDescent="0.2">
      <c r="B220" s="214"/>
      <c r="C220" s="368"/>
      <c r="D220" s="26" t="s">
        <v>38</v>
      </c>
      <c r="E220" s="27"/>
      <c r="F220" s="9"/>
      <c r="G220" s="9"/>
      <c r="H220" s="100">
        <f>SUMIF(E220:G220,"&gt;0")</f>
        <v>0</v>
      </c>
      <c r="I220" s="21">
        <f>COUNTIF(E220:G220,"a")</f>
        <v>0</v>
      </c>
      <c r="J220" s="100"/>
      <c r="K220" s="129"/>
      <c r="L220" s="129"/>
      <c r="M220" s="129">
        <f>COUNTIF(E220:G220,"0")</f>
        <v>0</v>
      </c>
      <c r="N220" s="10"/>
      <c r="O220" s="11"/>
      <c r="P220" s="12"/>
      <c r="Q220" s="247" t="s">
        <v>128</v>
      </c>
      <c r="R220" s="233"/>
      <c r="S220" s="214"/>
      <c r="T220" s="214"/>
      <c r="U220" s="214"/>
      <c r="V220" s="214"/>
      <c r="W220" s="214"/>
      <c r="X220" s="214"/>
      <c r="Y220" s="214"/>
      <c r="Z220" s="214"/>
      <c r="AA220" s="214"/>
      <c r="AB220" s="214"/>
      <c r="AC220" s="214"/>
      <c r="AD220" s="214"/>
      <c r="AE220" s="214"/>
      <c r="AF220" s="214"/>
      <c r="AG220" s="214"/>
      <c r="AH220" s="214"/>
      <c r="AI220" s="214"/>
      <c r="AJ220" s="214"/>
      <c r="AK220" s="214"/>
      <c r="AL220" s="214"/>
      <c r="AM220" s="214"/>
      <c r="AN220" s="214"/>
      <c r="AO220" s="214"/>
      <c r="AP220" s="214"/>
      <c r="AQ220" s="214"/>
      <c r="AR220" s="214"/>
      <c r="AS220" s="214"/>
      <c r="AT220" s="214"/>
      <c r="AU220" s="214"/>
      <c r="AV220" s="214"/>
      <c r="AW220" s="214"/>
      <c r="AX220" s="214"/>
      <c r="AY220" s="214"/>
      <c r="AZ220" s="214"/>
      <c r="BA220" s="214"/>
      <c r="BB220" s="214"/>
      <c r="BC220" s="214"/>
      <c r="BD220" s="214"/>
      <c r="BE220" s="214"/>
      <c r="BF220" s="214"/>
      <c r="BG220" s="214"/>
      <c r="BH220" s="214"/>
      <c r="BI220" s="214"/>
      <c r="BJ220" s="214"/>
      <c r="BK220" s="214"/>
      <c r="BL220" s="214"/>
      <c r="BM220" s="214"/>
      <c r="BN220" s="214"/>
      <c r="BO220" s="214"/>
      <c r="BP220" s="214"/>
      <c r="BQ220" s="214"/>
      <c r="BR220" s="214"/>
      <c r="BS220" s="214"/>
      <c r="BT220" s="214"/>
      <c r="BU220" s="214"/>
      <c r="BV220" s="214"/>
      <c r="BW220" s="214"/>
      <c r="BX220" s="214"/>
      <c r="BY220" s="214"/>
      <c r="BZ220" s="214"/>
      <c r="CA220" s="214"/>
      <c r="CB220" s="214"/>
      <c r="CC220" s="214"/>
      <c r="CD220" s="214"/>
      <c r="CE220" s="214"/>
      <c r="CF220" s="214"/>
      <c r="CG220" s="214"/>
      <c r="CH220" s="214"/>
      <c r="CI220" s="214"/>
      <c r="CJ220" s="214"/>
      <c r="CK220" s="214"/>
      <c r="CL220" s="214"/>
      <c r="CM220" s="214"/>
      <c r="CN220" s="214"/>
      <c r="CO220" s="214"/>
      <c r="CP220" s="214"/>
      <c r="CQ220" s="214"/>
      <c r="CR220" s="214"/>
      <c r="CS220" s="214"/>
      <c r="CT220" s="214"/>
      <c r="CU220" s="214"/>
      <c r="CV220" s="214"/>
      <c r="CW220" s="214"/>
      <c r="CX220" s="214"/>
      <c r="CY220" s="214"/>
      <c r="CZ220" s="214"/>
      <c r="DA220" s="214"/>
      <c r="DB220" s="214"/>
      <c r="DC220" s="214"/>
      <c r="DD220" s="214"/>
      <c r="DE220" s="214"/>
      <c r="DF220" s="214"/>
      <c r="DG220" s="214"/>
      <c r="DH220" s="214"/>
      <c r="DI220" s="214"/>
      <c r="DJ220" s="214"/>
      <c r="DK220" s="214"/>
      <c r="DL220" s="214"/>
      <c r="DM220" s="214"/>
      <c r="DN220" s="214"/>
      <c r="DO220" s="214"/>
      <c r="DP220" s="214"/>
      <c r="DQ220" s="214"/>
      <c r="DR220" s="214"/>
      <c r="DS220" s="214"/>
      <c r="DT220" s="214"/>
      <c r="DU220" s="214"/>
      <c r="DV220" s="214"/>
      <c r="DW220" s="214"/>
      <c r="DX220" s="214"/>
      <c r="DY220" s="214"/>
      <c r="DZ220" s="214"/>
      <c r="EA220" s="214"/>
      <c r="EB220" s="214"/>
      <c r="EC220" s="214"/>
      <c r="ED220" s="214"/>
      <c r="EE220" s="214"/>
      <c r="EF220" s="214"/>
      <c r="EG220" s="214"/>
      <c r="EH220" s="214"/>
      <c r="EI220" s="214"/>
      <c r="EJ220" s="214"/>
      <c r="EK220" s="214"/>
      <c r="EL220" s="214"/>
      <c r="EM220" s="214"/>
      <c r="EN220" s="214"/>
      <c r="EO220" s="214"/>
      <c r="EP220" s="214"/>
      <c r="EQ220" s="214"/>
      <c r="ER220" s="214"/>
      <c r="ES220" s="214"/>
      <c r="ET220" s="214"/>
      <c r="EU220" s="214"/>
      <c r="EV220" s="214"/>
      <c r="EW220" s="214"/>
      <c r="EX220" s="214"/>
      <c r="EY220" s="214"/>
      <c r="EZ220" s="214"/>
      <c r="FA220" s="214"/>
      <c r="FB220" s="214"/>
      <c r="FC220" s="214"/>
      <c r="FD220" s="214"/>
      <c r="FE220" s="214"/>
      <c r="FF220" s="214"/>
      <c r="FG220" s="214"/>
      <c r="FH220" s="214"/>
      <c r="FI220" s="214"/>
      <c r="FJ220" s="214"/>
      <c r="FK220" s="214"/>
      <c r="FL220" s="214"/>
      <c r="FM220" s="214"/>
      <c r="FN220" s="214"/>
      <c r="FO220" s="214"/>
      <c r="FP220" s="214"/>
      <c r="FQ220" s="214"/>
      <c r="FR220" s="214"/>
      <c r="FS220" s="214"/>
      <c r="FT220" s="214"/>
      <c r="FU220" s="214"/>
      <c r="FV220" s="214"/>
      <c r="FW220" s="214"/>
      <c r="FX220" s="214"/>
      <c r="FY220" s="214"/>
      <c r="FZ220" s="214"/>
      <c r="GA220" s="214"/>
      <c r="GB220" s="214"/>
      <c r="GC220" s="214"/>
      <c r="GD220" s="214"/>
      <c r="GE220" s="214"/>
      <c r="GF220" s="214"/>
      <c r="GG220" s="214"/>
      <c r="GH220" s="214"/>
      <c r="GI220" s="214"/>
      <c r="GJ220" s="214"/>
      <c r="GK220" s="214"/>
      <c r="GL220" s="214"/>
      <c r="GM220" s="214"/>
      <c r="GN220" s="214"/>
      <c r="GO220" s="214"/>
      <c r="GP220" s="214"/>
      <c r="GQ220" s="214"/>
      <c r="GR220" s="214"/>
      <c r="GS220" s="214"/>
      <c r="GT220" s="214"/>
      <c r="GU220" s="214"/>
      <c r="GV220" s="214"/>
      <c r="GW220" s="214"/>
      <c r="GX220" s="214"/>
      <c r="GY220" s="214"/>
      <c r="GZ220" s="214"/>
      <c r="HA220" s="214"/>
      <c r="HB220" s="214"/>
      <c r="HC220" s="214"/>
      <c r="HD220" s="214"/>
      <c r="HE220" s="214"/>
      <c r="HF220" s="214"/>
      <c r="HG220" s="214"/>
      <c r="HH220" s="214"/>
      <c r="HI220" s="214"/>
      <c r="HJ220" s="214"/>
      <c r="HK220" s="214"/>
      <c r="HL220" s="214"/>
      <c r="HM220" s="214"/>
      <c r="HN220" s="214"/>
      <c r="HO220" s="214"/>
      <c r="HP220" s="214"/>
      <c r="HQ220" s="214"/>
      <c r="HR220" s="214"/>
      <c r="HS220" s="214"/>
      <c r="HT220" s="214"/>
      <c r="HU220" s="214"/>
      <c r="HV220" s="214"/>
      <c r="HW220" s="214"/>
      <c r="HX220" s="214"/>
      <c r="HY220" s="214"/>
      <c r="HZ220" s="214"/>
      <c r="IA220" s="214"/>
      <c r="IB220" s="214"/>
      <c r="IC220" s="214"/>
      <c r="ID220" s="214"/>
      <c r="IE220" s="214"/>
      <c r="IF220" s="214"/>
      <c r="IG220" s="214"/>
      <c r="IH220" s="214"/>
      <c r="II220" s="214"/>
      <c r="IJ220" s="214"/>
      <c r="IK220" s="214"/>
      <c r="IL220" s="214"/>
      <c r="IM220" s="214"/>
      <c r="IN220" s="214"/>
      <c r="IO220" s="214"/>
      <c r="IP220" s="214"/>
      <c r="IQ220" s="214"/>
      <c r="IR220" s="214"/>
      <c r="IS220" s="214"/>
      <c r="IT220" s="214"/>
      <c r="IU220" s="214"/>
      <c r="IV220" s="214"/>
      <c r="IW220" s="214"/>
      <c r="IX220" s="214"/>
      <c r="IY220" s="214"/>
      <c r="IZ220" s="214"/>
      <c r="JA220" s="214"/>
      <c r="JB220" s="214"/>
      <c r="JC220" s="214"/>
      <c r="JD220" s="214"/>
      <c r="JE220" s="214"/>
      <c r="JF220" s="214"/>
      <c r="JG220" s="214"/>
      <c r="JH220" s="214"/>
      <c r="JI220" s="214"/>
      <c r="JJ220" s="214"/>
      <c r="JK220" s="214"/>
      <c r="JL220" s="214"/>
      <c r="JM220" s="214"/>
      <c r="JN220" s="214"/>
      <c r="JO220" s="214"/>
      <c r="JP220" s="214"/>
      <c r="JQ220" s="214"/>
      <c r="JR220" s="214"/>
      <c r="JS220" s="214"/>
      <c r="JT220" s="214"/>
      <c r="JU220" s="214"/>
      <c r="JV220" s="214"/>
      <c r="JW220" s="214"/>
      <c r="JX220" s="214"/>
      <c r="JY220" s="214"/>
      <c r="JZ220" s="214"/>
      <c r="KA220" s="214"/>
      <c r="KB220" s="214"/>
      <c r="KC220" s="214"/>
      <c r="KD220" s="214"/>
      <c r="KE220" s="214"/>
      <c r="KF220" s="214"/>
      <c r="KG220" s="214"/>
      <c r="KH220" s="214"/>
      <c r="KI220" s="214"/>
      <c r="KJ220" s="214"/>
      <c r="KK220" s="214"/>
      <c r="KL220" s="214"/>
      <c r="KM220" s="214"/>
      <c r="KN220" s="214"/>
      <c r="KO220" s="214"/>
      <c r="KP220" s="214"/>
      <c r="KQ220" s="214"/>
      <c r="KR220" s="214"/>
      <c r="KS220" s="214"/>
      <c r="KT220" s="214"/>
      <c r="KU220" s="214"/>
      <c r="KV220" s="214"/>
      <c r="KW220" s="214"/>
      <c r="KX220" s="214"/>
      <c r="KY220" s="214"/>
      <c r="KZ220" s="214"/>
      <c r="LA220" s="214"/>
      <c r="LB220" s="214"/>
      <c r="LC220" s="214"/>
      <c r="LD220" s="214"/>
      <c r="LE220" s="214"/>
      <c r="LF220" s="214"/>
      <c r="LG220" s="214"/>
      <c r="LH220" s="214"/>
      <c r="LI220" s="214"/>
      <c r="LJ220" s="214"/>
      <c r="LK220" s="214"/>
      <c r="LL220" s="214"/>
      <c r="LM220" s="214"/>
      <c r="LN220" s="214"/>
      <c r="LO220" s="214"/>
      <c r="LP220" s="214"/>
      <c r="LQ220" s="214"/>
      <c r="LR220" s="214"/>
      <c r="LS220" s="214"/>
      <c r="LT220" s="214"/>
      <c r="LU220" s="214"/>
      <c r="LV220" s="214"/>
      <c r="LW220" s="214"/>
      <c r="LX220" s="214"/>
      <c r="LY220" s="214"/>
      <c r="LZ220" s="214"/>
      <c r="MA220" s="214"/>
      <c r="MB220" s="214"/>
      <c r="MC220" s="214"/>
      <c r="MD220" s="214"/>
      <c r="ME220" s="214"/>
      <c r="MF220" s="214"/>
      <c r="MG220" s="214"/>
      <c r="MH220" s="214"/>
      <c r="MI220" s="214"/>
      <c r="MJ220" s="214"/>
      <c r="MK220" s="214"/>
      <c r="ML220" s="214"/>
      <c r="MM220" s="214"/>
      <c r="MN220" s="214"/>
      <c r="MO220" s="214"/>
      <c r="MP220" s="214"/>
      <c r="MQ220" s="214"/>
      <c r="MR220" s="214"/>
      <c r="MS220" s="214"/>
      <c r="MT220" s="214"/>
      <c r="MU220" s="214"/>
      <c r="MV220" s="214"/>
      <c r="MW220" s="214"/>
      <c r="MX220" s="214"/>
      <c r="MY220" s="214"/>
      <c r="MZ220" s="214"/>
      <c r="NA220" s="214"/>
      <c r="NB220" s="214"/>
      <c r="NC220" s="214"/>
      <c r="ND220" s="214"/>
      <c r="NE220" s="214"/>
      <c r="NF220" s="214"/>
      <c r="NG220" s="214"/>
      <c r="NH220" s="214"/>
      <c r="NI220" s="214"/>
      <c r="NJ220" s="214"/>
      <c r="NK220" s="214"/>
      <c r="NL220" s="214"/>
      <c r="NM220" s="214"/>
      <c r="NN220" s="214"/>
      <c r="NO220" s="214"/>
      <c r="NP220" s="214"/>
      <c r="NQ220" s="214"/>
      <c r="NR220" s="214"/>
      <c r="NS220" s="214"/>
      <c r="NT220" s="214"/>
      <c r="NU220" s="214"/>
      <c r="NV220" s="214"/>
      <c r="NW220" s="214"/>
      <c r="NX220" s="214"/>
      <c r="NY220" s="214"/>
      <c r="NZ220" s="214"/>
      <c r="OA220" s="214"/>
      <c r="OB220" s="214"/>
      <c r="OC220" s="214"/>
      <c r="OD220" s="214"/>
      <c r="OE220" s="214"/>
      <c r="OF220" s="214"/>
      <c r="OG220" s="214"/>
      <c r="OH220" s="214"/>
      <c r="OI220" s="214"/>
      <c r="OJ220" s="214"/>
      <c r="OK220" s="214"/>
      <c r="OL220" s="214"/>
      <c r="OM220" s="214"/>
      <c r="ON220" s="214"/>
      <c r="OO220" s="214"/>
      <c r="OP220" s="214"/>
      <c r="OQ220" s="214"/>
      <c r="OR220" s="214"/>
      <c r="OS220" s="214"/>
      <c r="OT220" s="214"/>
      <c r="OU220" s="214"/>
      <c r="OV220" s="214"/>
      <c r="OW220" s="214"/>
      <c r="OX220" s="214"/>
      <c r="OY220" s="214"/>
      <c r="OZ220" s="214"/>
      <c r="PA220" s="214"/>
      <c r="PB220" s="214"/>
      <c r="PC220" s="214"/>
      <c r="PD220" s="214"/>
      <c r="PE220" s="214"/>
      <c r="PF220" s="214"/>
      <c r="PG220" s="214"/>
      <c r="PH220" s="214"/>
      <c r="PI220" s="214"/>
      <c r="PJ220" s="214"/>
      <c r="PK220" s="214"/>
      <c r="PL220" s="214"/>
      <c r="PM220" s="214"/>
      <c r="PN220" s="214"/>
      <c r="PO220" s="214"/>
      <c r="PP220" s="214"/>
      <c r="PQ220" s="214"/>
      <c r="PR220" s="214"/>
      <c r="PS220" s="214"/>
      <c r="PT220" s="214"/>
      <c r="PU220" s="214"/>
      <c r="PV220" s="214"/>
      <c r="PW220" s="214"/>
      <c r="PX220" s="214"/>
      <c r="PY220" s="214"/>
      <c r="PZ220" s="214"/>
      <c r="QA220" s="214"/>
      <c r="QB220" s="214"/>
      <c r="QC220" s="214"/>
      <c r="QD220" s="214"/>
      <c r="QE220" s="214"/>
      <c r="QF220" s="214"/>
      <c r="QG220" s="214"/>
      <c r="QH220" s="214"/>
      <c r="QI220" s="214"/>
      <c r="QJ220" s="214"/>
      <c r="QK220" s="214"/>
      <c r="QL220" s="214"/>
      <c r="QM220" s="214"/>
      <c r="QN220" s="214"/>
      <c r="QO220" s="214"/>
      <c r="QP220" s="214"/>
      <c r="QQ220" s="214"/>
      <c r="QR220" s="214"/>
      <c r="QS220" s="214"/>
      <c r="QT220" s="214"/>
      <c r="QU220" s="214"/>
      <c r="QV220" s="214"/>
      <c r="QW220" s="214"/>
      <c r="QX220" s="214"/>
      <c r="QY220" s="214"/>
      <c r="QZ220" s="214"/>
      <c r="RA220" s="214"/>
      <c r="RB220" s="214"/>
      <c r="RC220" s="214"/>
      <c r="RD220" s="214"/>
      <c r="RE220" s="214"/>
      <c r="RF220" s="214"/>
      <c r="RG220" s="214"/>
      <c r="RH220" s="214"/>
      <c r="RI220" s="214"/>
      <c r="RJ220" s="214"/>
      <c r="RK220" s="214"/>
      <c r="RL220" s="214"/>
      <c r="RM220" s="214"/>
      <c r="RN220" s="214"/>
      <c r="RO220" s="214"/>
      <c r="RP220" s="214"/>
      <c r="RQ220" s="214"/>
      <c r="RR220" s="214"/>
      <c r="RS220" s="214"/>
      <c r="RT220" s="214"/>
      <c r="RU220" s="214"/>
      <c r="RV220" s="214"/>
      <c r="RW220" s="214"/>
      <c r="RX220" s="214"/>
      <c r="RY220" s="214"/>
      <c r="RZ220" s="214"/>
      <c r="SA220" s="214"/>
      <c r="SB220" s="214"/>
      <c r="SC220" s="214"/>
      <c r="SD220" s="214"/>
      <c r="SE220" s="214"/>
      <c r="SF220" s="214"/>
      <c r="SG220" s="214"/>
      <c r="SH220" s="214"/>
      <c r="SI220" s="214"/>
      <c r="SJ220" s="214"/>
      <c r="SK220" s="214"/>
      <c r="SL220" s="214"/>
      <c r="SM220" s="214"/>
      <c r="SN220" s="214"/>
      <c r="SO220" s="214"/>
      <c r="SP220" s="214"/>
      <c r="SQ220" s="214"/>
      <c r="SR220" s="214"/>
      <c r="SS220" s="214"/>
      <c r="ST220" s="214"/>
      <c r="SU220" s="214"/>
      <c r="SV220" s="214"/>
      <c r="SW220" s="214"/>
      <c r="SX220" s="214"/>
      <c r="SY220" s="214"/>
      <c r="SZ220" s="214"/>
      <c r="TA220" s="214"/>
      <c r="TB220" s="214"/>
      <c r="TC220" s="214"/>
      <c r="TD220" s="214"/>
      <c r="TE220" s="214"/>
      <c r="TF220" s="214"/>
      <c r="TG220" s="214"/>
      <c r="TH220" s="214"/>
    </row>
    <row r="221" spans="1:528" s="184" customFormat="1" ht="15" customHeight="1" x14ac:dyDescent="0.2">
      <c r="B221" s="214"/>
      <c r="C221" s="368"/>
      <c r="D221" s="36"/>
      <c r="E221" s="37"/>
      <c r="F221" s="37"/>
      <c r="G221" s="37"/>
      <c r="H221" s="104"/>
      <c r="I221" s="134"/>
      <c r="J221" s="101"/>
      <c r="K221" s="73"/>
      <c r="L221" s="73"/>
      <c r="M221" s="73"/>
      <c r="N221" s="14"/>
      <c r="O221" s="15"/>
      <c r="P221" s="16"/>
      <c r="Q221" s="248" t="s">
        <v>129</v>
      </c>
      <c r="R221" s="233"/>
      <c r="S221" s="214"/>
      <c r="T221" s="214"/>
      <c r="U221" s="214"/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/>
      <c r="AF221" s="214"/>
      <c r="AG221" s="214"/>
      <c r="AH221" s="214"/>
      <c r="AI221" s="214"/>
      <c r="AJ221" s="214"/>
      <c r="AK221" s="214"/>
      <c r="AL221" s="214"/>
      <c r="AM221" s="214"/>
      <c r="AN221" s="214"/>
      <c r="AO221" s="214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14"/>
      <c r="AZ221" s="214"/>
      <c r="BA221" s="214"/>
      <c r="BB221" s="214"/>
      <c r="BC221" s="214"/>
      <c r="BD221" s="214"/>
      <c r="BE221" s="214"/>
      <c r="BF221" s="214"/>
      <c r="BG221" s="214"/>
      <c r="BH221" s="214"/>
      <c r="BI221" s="214"/>
      <c r="BJ221" s="214"/>
      <c r="BK221" s="214"/>
      <c r="BL221" s="214"/>
      <c r="BM221" s="214"/>
      <c r="BN221" s="214"/>
      <c r="BO221" s="214"/>
      <c r="BP221" s="214"/>
      <c r="BQ221" s="214"/>
      <c r="BR221" s="214"/>
      <c r="BS221" s="214"/>
      <c r="BT221" s="214"/>
      <c r="BU221" s="214"/>
      <c r="BV221" s="214"/>
      <c r="BW221" s="214"/>
      <c r="BX221" s="214"/>
      <c r="BY221" s="214"/>
      <c r="BZ221" s="214"/>
      <c r="CA221" s="214"/>
      <c r="CB221" s="214"/>
      <c r="CC221" s="214"/>
      <c r="CD221" s="214"/>
      <c r="CE221" s="214"/>
      <c r="CF221" s="214"/>
      <c r="CG221" s="214"/>
      <c r="CH221" s="214"/>
      <c r="CI221" s="214"/>
      <c r="CJ221" s="214"/>
      <c r="CK221" s="214"/>
      <c r="CL221" s="214"/>
      <c r="CM221" s="214"/>
      <c r="CN221" s="214"/>
      <c r="CO221" s="214"/>
      <c r="CP221" s="214"/>
      <c r="CQ221" s="214"/>
      <c r="CR221" s="214"/>
      <c r="CS221" s="214"/>
      <c r="CT221" s="214"/>
      <c r="CU221" s="214"/>
      <c r="CV221" s="214"/>
      <c r="CW221" s="214"/>
      <c r="CX221" s="214"/>
      <c r="CY221" s="214"/>
      <c r="CZ221" s="214"/>
      <c r="DA221" s="214"/>
      <c r="DB221" s="214"/>
      <c r="DC221" s="214"/>
      <c r="DD221" s="214"/>
      <c r="DE221" s="214"/>
      <c r="DF221" s="214"/>
      <c r="DG221" s="214"/>
      <c r="DH221" s="214"/>
      <c r="DI221" s="214"/>
      <c r="DJ221" s="214"/>
      <c r="DK221" s="214"/>
      <c r="DL221" s="214"/>
      <c r="DM221" s="214"/>
      <c r="DN221" s="214"/>
      <c r="DO221" s="214"/>
      <c r="DP221" s="214"/>
      <c r="DQ221" s="214"/>
      <c r="DR221" s="214"/>
      <c r="DS221" s="214"/>
      <c r="DT221" s="214"/>
      <c r="DU221" s="214"/>
      <c r="DV221" s="214"/>
      <c r="DW221" s="214"/>
      <c r="DX221" s="214"/>
      <c r="DY221" s="214"/>
      <c r="DZ221" s="214"/>
      <c r="EA221" s="214"/>
      <c r="EB221" s="214"/>
      <c r="EC221" s="214"/>
      <c r="ED221" s="214"/>
      <c r="EE221" s="214"/>
      <c r="EF221" s="214"/>
      <c r="EG221" s="214"/>
      <c r="EH221" s="214"/>
      <c r="EI221" s="214"/>
      <c r="EJ221" s="214"/>
      <c r="EK221" s="214"/>
      <c r="EL221" s="214"/>
      <c r="EM221" s="214"/>
      <c r="EN221" s="214"/>
      <c r="EO221" s="214"/>
      <c r="EP221" s="214"/>
      <c r="EQ221" s="214"/>
      <c r="ER221" s="214"/>
      <c r="ES221" s="214"/>
      <c r="ET221" s="214"/>
      <c r="EU221" s="214"/>
      <c r="EV221" s="214"/>
      <c r="EW221" s="214"/>
      <c r="EX221" s="214"/>
      <c r="EY221" s="214"/>
      <c r="EZ221" s="214"/>
      <c r="FA221" s="214"/>
      <c r="FB221" s="214"/>
      <c r="FC221" s="214"/>
      <c r="FD221" s="214"/>
      <c r="FE221" s="214"/>
      <c r="FF221" s="214"/>
      <c r="FG221" s="214"/>
      <c r="FH221" s="214"/>
      <c r="FI221" s="214"/>
      <c r="FJ221" s="214"/>
      <c r="FK221" s="214"/>
      <c r="FL221" s="214"/>
      <c r="FM221" s="214"/>
      <c r="FN221" s="214"/>
      <c r="FO221" s="214"/>
      <c r="FP221" s="214"/>
      <c r="FQ221" s="214"/>
      <c r="FR221" s="214"/>
      <c r="FS221" s="214"/>
      <c r="FT221" s="214"/>
      <c r="FU221" s="214"/>
      <c r="FV221" s="214"/>
      <c r="FW221" s="214"/>
      <c r="FX221" s="214"/>
      <c r="FY221" s="214"/>
      <c r="FZ221" s="214"/>
      <c r="GA221" s="214"/>
      <c r="GB221" s="214"/>
      <c r="GC221" s="214"/>
      <c r="GD221" s="214"/>
      <c r="GE221" s="214"/>
      <c r="GF221" s="214"/>
      <c r="GG221" s="214"/>
      <c r="GH221" s="214"/>
      <c r="GI221" s="214"/>
      <c r="GJ221" s="214"/>
      <c r="GK221" s="214"/>
      <c r="GL221" s="214"/>
      <c r="GM221" s="214"/>
      <c r="GN221" s="214"/>
      <c r="GO221" s="214"/>
      <c r="GP221" s="214"/>
      <c r="GQ221" s="214"/>
      <c r="GR221" s="214"/>
      <c r="GS221" s="214"/>
      <c r="GT221" s="214"/>
      <c r="GU221" s="214"/>
      <c r="GV221" s="214"/>
      <c r="GW221" s="214"/>
      <c r="GX221" s="214"/>
      <c r="GY221" s="214"/>
      <c r="GZ221" s="214"/>
      <c r="HA221" s="214"/>
      <c r="HB221" s="214"/>
      <c r="HC221" s="214"/>
      <c r="HD221" s="214"/>
      <c r="HE221" s="214"/>
      <c r="HF221" s="214"/>
      <c r="HG221" s="214"/>
      <c r="HH221" s="214"/>
      <c r="HI221" s="214"/>
      <c r="HJ221" s="214"/>
      <c r="HK221" s="214"/>
      <c r="HL221" s="214"/>
      <c r="HM221" s="214"/>
      <c r="HN221" s="214"/>
      <c r="HO221" s="214"/>
      <c r="HP221" s="214"/>
      <c r="HQ221" s="214"/>
      <c r="HR221" s="214"/>
      <c r="HS221" s="214"/>
      <c r="HT221" s="214"/>
      <c r="HU221" s="214"/>
      <c r="HV221" s="214"/>
      <c r="HW221" s="214"/>
      <c r="HX221" s="214"/>
      <c r="HY221" s="214"/>
      <c r="HZ221" s="214"/>
      <c r="IA221" s="214"/>
      <c r="IB221" s="214"/>
      <c r="IC221" s="214"/>
      <c r="ID221" s="214"/>
      <c r="IE221" s="214"/>
      <c r="IF221" s="214"/>
      <c r="IG221" s="214"/>
      <c r="IH221" s="214"/>
      <c r="II221" s="214"/>
      <c r="IJ221" s="214"/>
      <c r="IK221" s="214"/>
      <c r="IL221" s="214"/>
      <c r="IM221" s="214"/>
      <c r="IN221" s="214"/>
      <c r="IO221" s="214"/>
      <c r="IP221" s="214"/>
      <c r="IQ221" s="214"/>
      <c r="IR221" s="214"/>
      <c r="IS221" s="214"/>
      <c r="IT221" s="214"/>
      <c r="IU221" s="214"/>
      <c r="IV221" s="214"/>
      <c r="IW221" s="214"/>
      <c r="IX221" s="214"/>
      <c r="IY221" s="214"/>
      <c r="IZ221" s="214"/>
      <c r="JA221" s="214"/>
      <c r="JB221" s="214"/>
      <c r="JC221" s="214"/>
      <c r="JD221" s="214"/>
      <c r="JE221" s="214"/>
      <c r="JF221" s="214"/>
      <c r="JG221" s="214"/>
      <c r="JH221" s="214"/>
      <c r="JI221" s="214"/>
      <c r="JJ221" s="214"/>
      <c r="JK221" s="214"/>
      <c r="JL221" s="214"/>
      <c r="JM221" s="214"/>
      <c r="JN221" s="214"/>
      <c r="JO221" s="214"/>
      <c r="JP221" s="214"/>
      <c r="JQ221" s="214"/>
      <c r="JR221" s="214"/>
      <c r="JS221" s="214"/>
      <c r="JT221" s="214"/>
      <c r="JU221" s="214"/>
      <c r="JV221" s="214"/>
      <c r="JW221" s="214"/>
      <c r="JX221" s="214"/>
      <c r="JY221" s="214"/>
      <c r="JZ221" s="214"/>
      <c r="KA221" s="214"/>
      <c r="KB221" s="214"/>
      <c r="KC221" s="214"/>
      <c r="KD221" s="214"/>
      <c r="KE221" s="214"/>
      <c r="KF221" s="214"/>
      <c r="KG221" s="214"/>
      <c r="KH221" s="214"/>
      <c r="KI221" s="214"/>
      <c r="KJ221" s="214"/>
      <c r="KK221" s="214"/>
      <c r="KL221" s="214"/>
      <c r="KM221" s="214"/>
      <c r="KN221" s="214"/>
      <c r="KO221" s="214"/>
      <c r="KP221" s="214"/>
      <c r="KQ221" s="214"/>
      <c r="KR221" s="214"/>
      <c r="KS221" s="214"/>
      <c r="KT221" s="214"/>
      <c r="KU221" s="214"/>
      <c r="KV221" s="214"/>
      <c r="KW221" s="214"/>
      <c r="KX221" s="214"/>
      <c r="KY221" s="214"/>
      <c r="KZ221" s="214"/>
      <c r="LA221" s="214"/>
      <c r="LB221" s="214"/>
      <c r="LC221" s="214"/>
      <c r="LD221" s="214"/>
      <c r="LE221" s="214"/>
      <c r="LF221" s="214"/>
      <c r="LG221" s="214"/>
      <c r="LH221" s="214"/>
      <c r="LI221" s="214"/>
      <c r="LJ221" s="214"/>
      <c r="LK221" s="214"/>
      <c r="LL221" s="214"/>
      <c r="LM221" s="214"/>
      <c r="LN221" s="214"/>
      <c r="LO221" s="214"/>
      <c r="LP221" s="214"/>
      <c r="LQ221" s="214"/>
      <c r="LR221" s="214"/>
      <c r="LS221" s="214"/>
      <c r="LT221" s="214"/>
      <c r="LU221" s="214"/>
      <c r="LV221" s="214"/>
      <c r="LW221" s="214"/>
      <c r="LX221" s="214"/>
      <c r="LY221" s="214"/>
      <c r="LZ221" s="214"/>
      <c r="MA221" s="214"/>
      <c r="MB221" s="214"/>
      <c r="MC221" s="214"/>
      <c r="MD221" s="214"/>
      <c r="ME221" s="214"/>
      <c r="MF221" s="214"/>
      <c r="MG221" s="214"/>
      <c r="MH221" s="214"/>
      <c r="MI221" s="214"/>
      <c r="MJ221" s="214"/>
      <c r="MK221" s="214"/>
      <c r="ML221" s="214"/>
      <c r="MM221" s="214"/>
      <c r="MN221" s="214"/>
      <c r="MO221" s="214"/>
      <c r="MP221" s="214"/>
      <c r="MQ221" s="214"/>
      <c r="MR221" s="214"/>
      <c r="MS221" s="214"/>
      <c r="MT221" s="214"/>
      <c r="MU221" s="214"/>
      <c r="MV221" s="214"/>
      <c r="MW221" s="214"/>
      <c r="MX221" s="214"/>
      <c r="MY221" s="214"/>
      <c r="MZ221" s="214"/>
      <c r="NA221" s="214"/>
      <c r="NB221" s="214"/>
      <c r="NC221" s="214"/>
      <c r="ND221" s="214"/>
      <c r="NE221" s="214"/>
      <c r="NF221" s="214"/>
      <c r="NG221" s="214"/>
      <c r="NH221" s="214"/>
      <c r="NI221" s="214"/>
      <c r="NJ221" s="214"/>
      <c r="NK221" s="214"/>
      <c r="NL221" s="214"/>
      <c r="NM221" s="214"/>
      <c r="NN221" s="214"/>
      <c r="NO221" s="214"/>
      <c r="NP221" s="214"/>
      <c r="NQ221" s="214"/>
      <c r="NR221" s="214"/>
      <c r="NS221" s="214"/>
      <c r="NT221" s="214"/>
      <c r="NU221" s="214"/>
      <c r="NV221" s="214"/>
      <c r="NW221" s="214"/>
      <c r="NX221" s="214"/>
      <c r="NY221" s="214"/>
      <c r="NZ221" s="214"/>
      <c r="OA221" s="214"/>
      <c r="OB221" s="214"/>
      <c r="OC221" s="214"/>
      <c r="OD221" s="214"/>
      <c r="OE221" s="214"/>
      <c r="OF221" s="214"/>
      <c r="OG221" s="214"/>
      <c r="OH221" s="214"/>
      <c r="OI221" s="214"/>
      <c r="OJ221" s="214"/>
      <c r="OK221" s="214"/>
      <c r="OL221" s="214"/>
      <c r="OM221" s="214"/>
      <c r="ON221" s="214"/>
      <c r="OO221" s="214"/>
      <c r="OP221" s="214"/>
      <c r="OQ221" s="214"/>
      <c r="OR221" s="214"/>
      <c r="OS221" s="214"/>
      <c r="OT221" s="214"/>
      <c r="OU221" s="214"/>
      <c r="OV221" s="214"/>
      <c r="OW221" s="214"/>
      <c r="OX221" s="214"/>
      <c r="OY221" s="214"/>
      <c r="OZ221" s="214"/>
      <c r="PA221" s="214"/>
      <c r="PB221" s="214"/>
      <c r="PC221" s="214"/>
      <c r="PD221" s="214"/>
      <c r="PE221" s="214"/>
      <c r="PF221" s="214"/>
      <c r="PG221" s="214"/>
      <c r="PH221" s="214"/>
      <c r="PI221" s="214"/>
      <c r="PJ221" s="214"/>
      <c r="PK221" s="214"/>
      <c r="PL221" s="214"/>
      <c r="PM221" s="214"/>
      <c r="PN221" s="214"/>
      <c r="PO221" s="214"/>
      <c r="PP221" s="214"/>
      <c r="PQ221" s="214"/>
      <c r="PR221" s="214"/>
      <c r="PS221" s="214"/>
      <c r="PT221" s="214"/>
      <c r="PU221" s="214"/>
      <c r="PV221" s="214"/>
      <c r="PW221" s="214"/>
      <c r="PX221" s="214"/>
      <c r="PY221" s="214"/>
      <c r="PZ221" s="214"/>
      <c r="QA221" s="214"/>
      <c r="QB221" s="214"/>
      <c r="QC221" s="214"/>
      <c r="QD221" s="214"/>
      <c r="QE221" s="214"/>
      <c r="QF221" s="214"/>
      <c r="QG221" s="214"/>
      <c r="QH221" s="214"/>
      <c r="QI221" s="214"/>
      <c r="QJ221" s="214"/>
      <c r="QK221" s="214"/>
      <c r="QL221" s="214"/>
      <c r="QM221" s="214"/>
      <c r="QN221" s="214"/>
      <c r="QO221" s="214"/>
      <c r="QP221" s="214"/>
      <c r="QQ221" s="214"/>
      <c r="QR221" s="214"/>
      <c r="QS221" s="214"/>
      <c r="QT221" s="214"/>
      <c r="QU221" s="214"/>
      <c r="QV221" s="214"/>
      <c r="QW221" s="214"/>
      <c r="QX221" s="214"/>
      <c r="QY221" s="214"/>
      <c r="QZ221" s="214"/>
      <c r="RA221" s="214"/>
      <c r="RB221" s="214"/>
      <c r="RC221" s="214"/>
      <c r="RD221" s="214"/>
      <c r="RE221" s="214"/>
      <c r="RF221" s="214"/>
      <c r="RG221" s="214"/>
      <c r="RH221" s="214"/>
      <c r="RI221" s="214"/>
      <c r="RJ221" s="214"/>
      <c r="RK221" s="214"/>
      <c r="RL221" s="214"/>
      <c r="RM221" s="214"/>
      <c r="RN221" s="214"/>
      <c r="RO221" s="214"/>
      <c r="RP221" s="214"/>
      <c r="RQ221" s="214"/>
      <c r="RR221" s="214"/>
      <c r="RS221" s="214"/>
      <c r="RT221" s="214"/>
      <c r="RU221" s="214"/>
      <c r="RV221" s="214"/>
      <c r="RW221" s="214"/>
      <c r="RX221" s="214"/>
      <c r="RY221" s="214"/>
      <c r="RZ221" s="214"/>
      <c r="SA221" s="214"/>
      <c r="SB221" s="214"/>
      <c r="SC221" s="214"/>
      <c r="SD221" s="214"/>
      <c r="SE221" s="214"/>
      <c r="SF221" s="214"/>
      <c r="SG221" s="214"/>
      <c r="SH221" s="214"/>
      <c r="SI221" s="214"/>
      <c r="SJ221" s="214"/>
      <c r="SK221" s="214"/>
      <c r="SL221" s="214"/>
      <c r="SM221" s="214"/>
      <c r="SN221" s="214"/>
      <c r="SO221" s="214"/>
      <c r="SP221" s="214"/>
      <c r="SQ221" s="214"/>
      <c r="SR221" s="214"/>
      <c r="SS221" s="214"/>
      <c r="ST221" s="214"/>
      <c r="SU221" s="214"/>
      <c r="SV221" s="214"/>
      <c r="SW221" s="214"/>
      <c r="SX221" s="214"/>
      <c r="SY221" s="214"/>
      <c r="SZ221" s="214"/>
      <c r="TA221" s="214"/>
      <c r="TB221" s="214"/>
      <c r="TC221" s="214"/>
      <c r="TD221" s="214"/>
      <c r="TE221" s="214"/>
      <c r="TF221" s="214"/>
      <c r="TG221" s="214"/>
      <c r="TH221" s="214"/>
    </row>
    <row r="222" spans="1:528" s="72" customFormat="1" ht="15" customHeight="1" thickBot="1" x14ac:dyDescent="0.25">
      <c r="B222" s="214"/>
      <c r="C222" s="216"/>
      <c r="D222" s="36"/>
      <c r="E222" s="37"/>
      <c r="F222" s="37"/>
      <c r="G222" s="37"/>
      <c r="H222" s="104"/>
      <c r="I222" s="134"/>
      <c r="J222" s="101"/>
      <c r="K222" s="73"/>
      <c r="L222" s="73"/>
      <c r="M222" s="73"/>
      <c r="N222" s="14"/>
      <c r="O222" s="15"/>
      <c r="P222" s="16"/>
      <c r="Q222" s="237" t="s">
        <v>42</v>
      </c>
      <c r="R222" s="233"/>
      <c r="S222" s="214"/>
      <c r="T222" s="214"/>
      <c r="U222" s="214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14"/>
      <c r="AI222" s="21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  <c r="BI222" s="214"/>
      <c r="BJ222" s="214"/>
      <c r="BK222" s="214"/>
      <c r="BL222" s="214"/>
      <c r="BM222" s="214"/>
      <c r="BN222" s="214"/>
      <c r="BO222" s="214"/>
      <c r="BP222" s="214"/>
      <c r="BQ222" s="214"/>
      <c r="BR222" s="214"/>
      <c r="BS222" s="214"/>
      <c r="BT222" s="214"/>
      <c r="BU222" s="214"/>
      <c r="BV222" s="214"/>
      <c r="BW222" s="214"/>
      <c r="BX222" s="214"/>
      <c r="BY222" s="214"/>
      <c r="BZ222" s="214"/>
      <c r="CA222" s="214"/>
      <c r="CB222" s="214"/>
      <c r="CC222" s="214"/>
      <c r="CD222" s="214"/>
      <c r="CE222" s="214"/>
      <c r="CF222" s="214"/>
      <c r="CG222" s="214"/>
      <c r="CH222" s="214"/>
      <c r="CI222" s="214"/>
      <c r="CJ222" s="214"/>
      <c r="CK222" s="214"/>
      <c r="CL222" s="214"/>
      <c r="CM222" s="214"/>
      <c r="CN222" s="214"/>
      <c r="CO222" s="214"/>
      <c r="CP222" s="214"/>
      <c r="CQ222" s="214"/>
      <c r="CR222" s="214"/>
      <c r="CS222" s="214"/>
      <c r="CT222" s="214"/>
      <c r="CU222" s="214"/>
      <c r="CV222" s="214"/>
      <c r="CW222" s="214"/>
      <c r="CX222" s="214"/>
      <c r="CY222" s="214"/>
      <c r="CZ222" s="214"/>
      <c r="DA222" s="214"/>
      <c r="DB222" s="214"/>
      <c r="DC222" s="214"/>
      <c r="DD222" s="214"/>
      <c r="DE222" s="214"/>
      <c r="DF222" s="214"/>
      <c r="DG222" s="214"/>
      <c r="DH222" s="214"/>
      <c r="DI222" s="214"/>
      <c r="DJ222" s="214"/>
      <c r="DK222" s="214"/>
      <c r="DL222" s="214"/>
      <c r="DM222" s="214"/>
      <c r="DN222" s="214"/>
      <c r="DO222" s="214"/>
      <c r="DP222" s="214"/>
      <c r="DQ222" s="214"/>
      <c r="DR222" s="214"/>
      <c r="DS222" s="214"/>
      <c r="DT222" s="214"/>
      <c r="DU222" s="214"/>
      <c r="DV222" s="214"/>
      <c r="DW222" s="214"/>
      <c r="DX222" s="214"/>
      <c r="DY222" s="214"/>
      <c r="DZ222" s="214"/>
      <c r="EA222" s="214"/>
      <c r="EB222" s="214"/>
      <c r="EC222" s="214"/>
      <c r="ED222" s="214"/>
      <c r="EE222" s="214"/>
      <c r="EF222" s="214"/>
      <c r="EG222" s="214"/>
      <c r="EH222" s="214"/>
      <c r="EI222" s="214"/>
      <c r="EJ222" s="214"/>
      <c r="EK222" s="214"/>
      <c r="EL222" s="214"/>
      <c r="EM222" s="214"/>
      <c r="EN222" s="214"/>
      <c r="EO222" s="214"/>
      <c r="EP222" s="214"/>
      <c r="EQ222" s="214"/>
      <c r="ER222" s="214"/>
      <c r="ES222" s="214"/>
      <c r="ET222" s="214"/>
      <c r="EU222" s="214"/>
      <c r="EV222" s="214"/>
      <c r="EW222" s="214"/>
      <c r="EX222" s="214"/>
      <c r="EY222" s="214"/>
      <c r="EZ222" s="214"/>
      <c r="FA222" s="214"/>
      <c r="FB222" s="214"/>
      <c r="FC222" s="214"/>
      <c r="FD222" s="214"/>
      <c r="FE222" s="214"/>
      <c r="FF222" s="214"/>
      <c r="FG222" s="214"/>
      <c r="FH222" s="214"/>
      <c r="FI222" s="214"/>
      <c r="FJ222" s="214"/>
      <c r="FK222" s="214"/>
      <c r="FL222" s="214"/>
      <c r="FM222" s="214"/>
      <c r="FN222" s="214"/>
      <c r="FO222" s="214"/>
      <c r="FP222" s="214"/>
      <c r="FQ222" s="214"/>
      <c r="FR222" s="214"/>
      <c r="FS222" s="214"/>
      <c r="FT222" s="214"/>
      <c r="FU222" s="214"/>
      <c r="FV222" s="214"/>
      <c r="FW222" s="214"/>
      <c r="FX222" s="214"/>
      <c r="FY222" s="214"/>
      <c r="FZ222" s="214"/>
      <c r="GA222" s="214"/>
      <c r="GB222" s="214"/>
      <c r="GC222" s="214"/>
      <c r="GD222" s="214"/>
      <c r="GE222" s="214"/>
      <c r="GF222" s="214"/>
      <c r="GG222" s="214"/>
      <c r="GH222" s="214"/>
      <c r="GI222" s="214"/>
      <c r="GJ222" s="214"/>
      <c r="GK222" s="214"/>
      <c r="GL222" s="214"/>
      <c r="GM222" s="214"/>
      <c r="GN222" s="214"/>
      <c r="GO222" s="214"/>
      <c r="GP222" s="214"/>
      <c r="GQ222" s="214"/>
      <c r="GR222" s="214"/>
      <c r="GS222" s="214"/>
      <c r="GT222" s="214"/>
      <c r="GU222" s="214"/>
      <c r="GV222" s="214"/>
      <c r="GW222" s="214"/>
      <c r="GX222" s="214"/>
      <c r="GY222" s="214"/>
      <c r="GZ222" s="214"/>
      <c r="HA222" s="214"/>
      <c r="HB222" s="214"/>
      <c r="HC222" s="214"/>
      <c r="HD222" s="214"/>
      <c r="HE222" s="214"/>
      <c r="HF222" s="214"/>
      <c r="HG222" s="214"/>
      <c r="HH222" s="214"/>
      <c r="HI222" s="214"/>
      <c r="HJ222" s="214"/>
      <c r="HK222" s="214"/>
      <c r="HL222" s="214"/>
      <c r="HM222" s="214"/>
      <c r="HN222" s="214"/>
      <c r="HO222" s="214"/>
      <c r="HP222" s="214"/>
      <c r="HQ222" s="214"/>
      <c r="HR222" s="214"/>
      <c r="HS222" s="214"/>
      <c r="HT222" s="214"/>
      <c r="HU222" s="214"/>
      <c r="HV222" s="214"/>
      <c r="HW222" s="214"/>
      <c r="HX222" s="214"/>
      <c r="HY222" s="214"/>
      <c r="HZ222" s="214"/>
      <c r="IA222" s="214"/>
      <c r="IB222" s="214"/>
      <c r="IC222" s="214"/>
      <c r="ID222" s="214"/>
      <c r="IE222" s="214"/>
      <c r="IF222" s="214"/>
      <c r="IG222" s="214"/>
      <c r="IH222" s="214"/>
      <c r="II222" s="214"/>
      <c r="IJ222" s="214"/>
      <c r="IK222" s="214"/>
      <c r="IL222" s="214"/>
      <c r="IM222" s="214"/>
      <c r="IN222" s="214"/>
      <c r="IO222" s="214"/>
      <c r="IP222" s="214"/>
      <c r="IQ222" s="214"/>
      <c r="IR222" s="214"/>
      <c r="IS222" s="214"/>
      <c r="IT222" s="214"/>
      <c r="IU222" s="214"/>
      <c r="IV222" s="214"/>
      <c r="IW222" s="214"/>
      <c r="IX222" s="214"/>
      <c r="IY222" s="214"/>
      <c r="IZ222" s="214"/>
      <c r="JA222" s="214"/>
      <c r="JB222" s="214"/>
      <c r="JC222" s="214"/>
      <c r="JD222" s="214"/>
      <c r="JE222" s="214"/>
      <c r="JF222" s="214"/>
      <c r="JG222" s="214"/>
      <c r="JH222" s="214"/>
      <c r="JI222" s="214"/>
      <c r="JJ222" s="214"/>
      <c r="JK222" s="214"/>
      <c r="JL222" s="214"/>
      <c r="JM222" s="214"/>
      <c r="JN222" s="214"/>
      <c r="JO222" s="214"/>
      <c r="JP222" s="214"/>
      <c r="JQ222" s="214"/>
      <c r="JR222" s="214"/>
      <c r="JS222" s="214"/>
      <c r="JT222" s="214"/>
      <c r="JU222" s="214"/>
      <c r="JV222" s="214"/>
      <c r="JW222" s="214"/>
      <c r="JX222" s="214"/>
      <c r="JY222" s="214"/>
      <c r="JZ222" s="214"/>
      <c r="KA222" s="214"/>
      <c r="KB222" s="214"/>
      <c r="KC222" s="214"/>
      <c r="KD222" s="214"/>
      <c r="KE222" s="214"/>
      <c r="KF222" s="214"/>
      <c r="KG222" s="214"/>
      <c r="KH222" s="214"/>
      <c r="KI222" s="214"/>
      <c r="KJ222" s="214"/>
      <c r="KK222" s="214"/>
      <c r="KL222" s="214"/>
      <c r="KM222" s="214"/>
      <c r="KN222" s="214"/>
      <c r="KO222" s="214"/>
      <c r="KP222" s="214"/>
      <c r="KQ222" s="214"/>
      <c r="KR222" s="214"/>
      <c r="KS222" s="214"/>
      <c r="KT222" s="214"/>
      <c r="KU222" s="214"/>
      <c r="KV222" s="214"/>
      <c r="KW222" s="214"/>
      <c r="KX222" s="214"/>
      <c r="KY222" s="214"/>
      <c r="KZ222" s="214"/>
      <c r="LA222" s="214"/>
      <c r="LB222" s="214"/>
      <c r="LC222" s="214"/>
      <c r="LD222" s="214"/>
      <c r="LE222" s="214"/>
      <c r="LF222" s="214"/>
      <c r="LG222" s="214"/>
      <c r="LH222" s="214"/>
      <c r="LI222" s="214"/>
      <c r="LJ222" s="214"/>
      <c r="LK222" s="214"/>
      <c r="LL222" s="214"/>
      <c r="LM222" s="214"/>
      <c r="LN222" s="214"/>
      <c r="LO222" s="214"/>
      <c r="LP222" s="214"/>
      <c r="LQ222" s="214"/>
      <c r="LR222" s="214"/>
      <c r="LS222" s="214"/>
      <c r="LT222" s="214"/>
      <c r="LU222" s="214"/>
      <c r="LV222" s="214"/>
      <c r="LW222" s="214"/>
      <c r="LX222" s="214"/>
      <c r="LY222" s="214"/>
      <c r="LZ222" s="214"/>
      <c r="MA222" s="214"/>
      <c r="MB222" s="214"/>
      <c r="MC222" s="214"/>
      <c r="MD222" s="214"/>
      <c r="ME222" s="214"/>
      <c r="MF222" s="214"/>
      <c r="MG222" s="214"/>
      <c r="MH222" s="214"/>
      <c r="MI222" s="214"/>
      <c r="MJ222" s="214"/>
      <c r="MK222" s="214"/>
      <c r="ML222" s="214"/>
      <c r="MM222" s="214"/>
      <c r="MN222" s="214"/>
      <c r="MO222" s="214"/>
      <c r="MP222" s="214"/>
      <c r="MQ222" s="214"/>
      <c r="MR222" s="214"/>
      <c r="MS222" s="214"/>
      <c r="MT222" s="214"/>
      <c r="MU222" s="214"/>
      <c r="MV222" s="214"/>
      <c r="MW222" s="214"/>
      <c r="MX222" s="214"/>
      <c r="MY222" s="214"/>
      <c r="MZ222" s="214"/>
      <c r="NA222" s="214"/>
      <c r="NB222" s="214"/>
      <c r="NC222" s="214"/>
      <c r="ND222" s="214"/>
      <c r="NE222" s="214"/>
      <c r="NF222" s="214"/>
      <c r="NG222" s="214"/>
      <c r="NH222" s="214"/>
      <c r="NI222" s="214"/>
      <c r="NJ222" s="214"/>
      <c r="NK222" s="214"/>
      <c r="NL222" s="214"/>
      <c r="NM222" s="214"/>
      <c r="NN222" s="214"/>
      <c r="NO222" s="214"/>
      <c r="NP222" s="214"/>
      <c r="NQ222" s="214"/>
      <c r="NR222" s="214"/>
      <c r="NS222" s="214"/>
      <c r="NT222" s="214"/>
      <c r="NU222" s="214"/>
      <c r="NV222" s="214"/>
      <c r="NW222" s="214"/>
      <c r="NX222" s="214"/>
      <c r="NY222" s="214"/>
      <c r="NZ222" s="214"/>
      <c r="OA222" s="214"/>
      <c r="OB222" s="214"/>
      <c r="OC222" s="214"/>
      <c r="OD222" s="214"/>
      <c r="OE222" s="214"/>
      <c r="OF222" s="214"/>
      <c r="OG222" s="214"/>
      <c r="OH222" s="214"/>
      <c r="OI222" s="214"/>
      <c r="OJ222" s="214"/>
      <c r="OK222" s="214"/>
      <c r="OL222" s="214"/>
      <c r="OM222" s="214"/>
      <c r="ON222" s="214"/>
      <c r="OO222" s="214"/>
      <c r="OP222" s="214"/>
      <c r="OQ222" s="214"/>
      <c r="OR222" s="214"/>
      <c r="OS222" s="214"/>
      <c r="OT222" s="214"/>
      <c r="OU222" s="214"/>
      <c r="OV222" s="214"/>
      <c r="OW222" s="214"/>
      <c r="OX222" s="214"/>
      <c r="OY222" s="214"/>
      <c r="OZ222" s="214"/>
      <c r="PA222" s="214"/>
      <c r="PB222" s="214"/>
      <c r="PC222" s="214"/>
      <c r="PD222" s="214"/>
      <c r="PE222" s="214"/>
      <c r="PF222" s="214"/>
      <c r="PG222" s="214"/>
      <c r="PH222" s="214"/>
      <c r="PI222" s="214"/>
      <c r="PJ222" s="214"/>
      <c r="PK222" s="214"/>
      <c r="PL222" s="214"/>
      <c r="PM222" s="214"/>
      <c r="PN222" s="214"/>
      <c r="PO222" s="214"/>
      <c r="PP222" s="214"/>
      <c r="PQ222" s="214"/>
      <c r="PR222" s="214"/>
      <c r="PS222" s="214"/>
      <c r="PT222" s="214"/>
      <c r="PU222" s="214"/>
      <c r="PV222" s="214"/>
      <c r="PW222" s="214"/>
      <c r="PX222" s="214"/>
      <c r="PY222" s="214"/>
      <c r="PZ222" s="214"/>
      <c r="QA222" s="214"/>
      <c r="QB222" s="214"/>
      <c r="QC222" s="214"/>
      <c r="QD222" s="214"/>
      <c r="QE222" s="214"/>
      <c r="QF222" s="214"/>
      <c r="QG222" s="214"/>
      <c r="QH222" s="214"/>
      <c r="QI222" s="214"/>
      <c r="QJ222" s="214"/>
      <c r="QK222" s="214"/>
      <c r="QL222" s="214"/>
      <c r="QM222" s="214"/>
      <c r="QN222" s="214"/>
      <c r="QO222" s="214"/>
      <c r="QP222" s="214"/>
      <c r="QQ222" s="214"/>
      <c r="QR222" s="214"/>
      <c r="QS222" s="214"/>
      <c r="QT222" s="214"/>
      <c r="QU222" s="214"/>
      <c r="QV222" s="214"/>
      <c r="QW222" s="214"/>
      <c r="QX222" s="214"/>
      <c r="QY222" s="214"/>
      <c r="QZ222" s="214"/>
      <c r="RA222" s="214"/>
      <c r="RB222" s="214"/>
      <c r="RC222" s="214"/>
      <c r="RD222" s="214"/>
      <c r="RE222" s="214"/>
      <c r="RF222" s="214"/>
      <c r="RG222" s="214"/>
      <c r="RH222" s="214"/>
      <c r="RI222" s="214"/>
      <c r="RJ222" s="214"/>
      <c r="RK222" s="214"/>
      <c r="RL222" s="214"/>
      <c r="RM222" s="214"/>
      <c r="RN222" s="214"/>
      <c r="RO222" s="214"/>
      <c r="RP222" s="214"/>
      <c r="RQ222" s="214"/>
      <c r="RR222" s="214"/>
      <c r="RS222" s="214"/>
      <c r="RT222" s="214"/>
      <c r="RU222" s="214"/>
      <c r="RV222" s="214"/>
      <c r="RW222" s="214"/>
      <c r="RX222" s="214"/>
      <c r="RY222" s="214"/>
      <c r="RZ222" s="214"/>
      <c r="SA222" s="214"/>
      <c r="SB222" s="214"/>
      <c r="SC222" s="214"/>
      <c r="SD222" s="214"/>
      <c r="SE222" s="214"/>
      <c r="SF222" s="214"/>
      <c r="SG222" s="214"/>
      <c r="SH222" s="214"/>
      <c r="SI222" s="214"/>
      <c r="SJ222" s="214"/>
      <c r="SK222" s="214"/>
      <c r="SL222" s="214"/>
      <c r="SM222" s="214"/>
      <c r="SN222" s="214"/>
      <c r="SO222" s="214"/>
      <c r="SP222" s="214"/>
      <c r="SQ222" s="214"/>
      <c r="SR222" s="214"/>
      <c r="SS222" s="214"/>
      <c r="ST222" s="214"/>
      <c r="SU222" s="214"/>
      <c r="SV222" s="214"/>
      <c r="SW222" s="214"/>
      <c r="SX222" s="214"/>
      <c r="SY222" s="214"/>
      <c r="SZ222" s="214"/>
      <c r="TA222" s="214"/>
      <c r="TB222" s="214"/>
      <c r="TC222" s="214"/>
      <c r="TD222" s="214"/>
      <c r="TE222" s="214"/>
      <c r="TF222" s="214"/>
      <c r="TG222" s="214"/>
      <c r="TH222" s="214"/>
    </row>
    <row r="223" spans="1:528" ht="45" customHeight="1" thickBot="1" x14ac:dyDescent="0.3">
      <c r="B223" s="213"/>
      <c r="C223" s="38" t="s">
        <v>240</v>
      </c>
      <c r="D223" s="38"/>
      <c r="E223" s="39">
        <f>SUM(E218,E220)</f>
        <v>0</v>
      </c>
      <c r="F223" s="39">
        <f>SUM(F218,F220)</f>
        <v>0</v>
      </c>
      <c r="G223" s="124">
        <f>SUM(G218,G220)</f>
        <v>0</v>
      </c>
      <c r="H223" s="125">
        <f>SUM(G223+F223+E223)</f>
        <v>0</v>
      </c>
      <c r="I223" s="40">
        <f>SUM(I218,I220)</f>
        <v>0</v>
      </c>
      <c r="J223" s="125"/>
      <c r="K223" s="186"/>
      <c r="L223" s="186"/>
      <c r="M223" s="186"/>
      <c r="N223" s="41"/>
      <c r="O223" s="42"/>
      <c r="P223" s="43"/>
      <c r="Q223" s="43"/>
      <c r="R223" s="233"/>
      <c r="S223" s="214"/>
      <c r="T223" s="214"/>
      <c r="U223" s="214"/>
      <c r="V223" s="214"/>
      <c r="W223" s="214"/>
      <c r="X223" s="214"/>
      <c r="Y223" s="214"/>
      <c r="Z223" s="214"/>
      <c r="AA223" s="214"/>
      <c r="AB223" s="214"/>
      <c r="AC223" s="214"/>
      <c r="AD223" s="214"/>
      <c r="AE223" s="214"/>
      <c r="AF223" s="214"/>
      <c r="AG223" s="214"/>
      <c r="AH223" s="214"/>
      <c r="AI223" s="214"/>
      <c r="AJ223" s="214"/>
      <c r="AK223" s="214"/>
      <c r="AL223" s="214"/>
      <c r="AM223" s="214"/>
      <c r="AN223" s="214"/>
      <c r="AO223" s="214"/>
      <c r="AP223" s="214"/>
      <c r="AQ223" s="214"/>
      <c r="AR223" s="214"/>
      <c r="AS223" s="214"/>
      <c r="AT223" s="214"/>
      <c r="AU223" s="214"/>
      <c r="AV223" s="214"/>
      <c r="AW223" s="214"/>
      <c r="AX223" s="214"/>
      <c r="AY223" s="214"/>
      <c r="AZ223" s="214"/>
      <c r="BA223" s="214"/>
      <c r="BB223" s="214"/>
      <c r="BC223" s="214"/>
      <c r="BD223" s="214"/>
      <c r="BE223" s="214"/>
      <c r="BF223" s="214"/>
      <c r="BG223" s="214"/>
      <c r="BH223" s="214"/>
      <c r="BI223" s="214"/>
      <c r="BJ223" s="214"/>
      <c r="BK223" s="214"/>
      <c r="BL223" s="214"/>
      <c r="BM223" s="214"/>
      <c r="BN223" s="214"/>
      <c r="BO223" s="214"/>
      <c r="BP223" s="214"/>
      <c r="BQ223" s="214"/>
      <c r="BR223" s="214"/>
      <c r="BS223" s="214"/>
      <c r="BT223" s="214"/>
      <c r="BU223" s="214"/>
      <c r="BV223" s="214"/>
      <c r="BW223" s="214"/>
      <c r="BX223" s="214"/>
      <c r="BY223" s="214"/>
      <c r="BZ223" s="214"/>
      <c r="CA223" s="214"/>
      <c r="CB223" s="214"/>
      <c r="CC223" s="214"/>
      <c r="CD223" s="214"/>
      <c r="CE223" s="214"/>
      <c r="CF223" s="214"/>
      <c r="CG223" s="214"/>
      <c r="CH223" s="214"/>
      <c r="CI223" s="214"/>
      <c r="CJ223" s="214"/>
      <c r="CK223" s="214"/>
      <c r="CL223" s="214"/>
      <c r="CM223" s="214"/>
      <c r="CN223" s="214"/>
      <c r="CO223" s="214"/>
      <c r="CP223" s="214"/>
      <c r="CQ223" s="214"/>
      <c r="CR223" s="214"/>
      <c r="CS223" s="214"/>
      <c r="CT223" s="214"/>
      <c r="CU223" s="214"/>
      <c r="CV223" s="214"/>
      <c r="CW223" s="214"/>
      <c r="CX223" s="214"/>
      <c r="CY223" s="214"/>
      <c r="CZ223" s="214"/>
      <c r="DA223" s="214"/>
      <c r="DB223" s="214"/>
      <c r="DC223" s="214"/>
      <c r="DD223" s="214"/>
      <c r="DE223" s="214"/>
      <c r="DF223" s="214"/>
      <c r="DG223" s="214"/>
      <c r="DH223" s="214"/>
      <c r="DI223" s="214"/>
      <c r="DJ223" s="214"/>
      <c r="DK223" s="214"/>
      <c r="DL223" s="214"/>
      <c r="DM223" s="214"/>
      <c r="DN223" s="214"/>
      <c r="DO223" s="214"/>
      <c r="DP223" s="214"/>
      <c r="DQ223" s="214"/>
      <c r="DR223" s="214"/>
      <c r="DS223" s="214"/>
      <c r="DT223" s="214"/>
      <c r="DU223" s="214"/>
      <c r="DV223" s="214"/>
      <c r="DW223" s="214"/>
      <c r="DX223" s="214"/>
      <c r="DY223" s="214"/>
      <c r="DZ223" s="214"/>
      <c r="EA223" s="214"/>
      <c r="EB223" s="214"/>
      <c r="EC223" s="214"/>
      <c r="ED223" s="214"/>
      <c r="EE223" s="214"/>
      <c r="EF223" s="214"/>
      <c r="EG223" s="214"/>
      <c r="EH223" s="214"/>
      <c r="EI223" s="214"/>
      <c r="EJ223" s="214"/>
      <c r="EK223" s="214"/>
      <c r="EL223" s="214"/>
      <c r="EM223" s="214"/>
      <c r="EN223" s="214"/>
      <c r="EO223" s="214"/>
      <c r="EP223" s="214"/>
      <c r="EQ223" s="214"/>
      <c r="ER223" s="214"/>
      <c r="ES223" s="214"/>
      <c r="ET223" s="214"/>
      <c r="EU223" s="214"/>
      <c r="EV223" s="214"/>
      <c r="EW223" s="214"/>
      <c r="EX223" s="214"/>
      <c r="EY223" s="214"/>
      <c r="EZ223" s="214"/>
      <c r="FA223" s="214"/>
      <c r="FB223" s="214"/>
      <c r="FC223" s="214"/>
      <c r="FD223" s="214"/>
      <c r="FE223" s="214"/>
      <c r="FF223" s="214"/>
      <c r="FG223" s="214"/>
      <c r="FH223" s="214"/>
      <c r="FI223" s="214"/>
      <c r="FJ223" s="214"/>
      <c r="FK223" s="214"/>
      <c r="FL223" s="214"/>
      <c r="FM223" s="214"/>
      <c r="FN223" s="214"/>
      <c r="FO223" s="214"/>
      <c r="FP223" s="214"/>
      <c r="FQ223" s="214"/>
      <c r="FR223" s="214"/>
      <c r="FS223" s="214"/>
      <c r="FT223" s="214"/>
      <c r="FU223" s="214"/>
      <c r="FV223" s="214"/>
      <c r="FW223" s="214"/>
      <c r="FX223" s="214"/>
      <c r="FY223" s="214"/>
      <c r="FZ223" s="214"/>
      <c r="GA223" s="214"/>
      <c r="GB223" s="214"/>
      <c r="GC223" s="214"/>
      <c r="GD223" s="214"/>
      <c r="GE223" s="214"/>
      <c r="GF223" s="214"/>
      <c r="GG223" s="214"/>
      <c r="GH223" s="214"/>
      <c r="GI223" s="214"/>
      <c r="GJ223" s="214"/>
      <c r="GK223" s="214"/>
      <c r="GL223" s="214"/>
      <c r="GM223" s="214"/>
      <c r="GN223" s="214"/>
      <c r="GO223" s="214"/>
      <c r="GP223" s="214"/>
      <c r="GQ223" s="214"/>
      <c r="GR223" s="214"/>
      <c r="GS223" s="214"/>
      <c r="GT223" s="214"/>
      <c r="GU223" s="214"/>
      <c r="GV223" s="214"/>
      <c r="GW223" s="214"/>
      <c r="GX223" s="214"/>
      <c r="GY223" s="214"/>
      <c r="GZ223" s="214"/>
      <c r="HA223" s="214"/>
      <c r="HB223" s="214"/>
      <c r="HC223" s="214"/>
      <c r="HD223" s="214"/>
      <c r="HE223" s="214"/>
      <c r="HF223" s="214"/>
      <c r="HG223" s="214"/>
      <c r="HH223" s="214"/>
      <c r="HI223" s="214"/>
      <c r="HJ223" s="214"/>
      <c r="HK223" s="214"/>
      <c r="HL223" s="214"/>
      <c r="HM223" s="214"/>
      <c r="HN223" s="214"/>
      <c r="HO223" s="214"/>
      <c r="HP223" s="214"/>
      <c r="HQ223" s="214"/>
      <c r="HR223" s="214"/>
      <c r="HS223" s="214"/>
      <c r="HT223" s="214"/>
      <c r="HU223" s="214"/>
      <c r="HV223" s="214"/>
      <c r="HW223" s="214"/>
      <c r="HX223" s="214"/>
      <c r="HY223" s="214"/>
      <c r="HZ223" s="214"/>
      <c r="IA223" s="214"/>
      <c r="IB223" s="214"/>
      <c r="IC223" s="214"/>
      <c r="ID223" s="214"/>
      <c r="IE223" s="214"/>
      <c r="IF223" s="214"/>
      <c r="IG223" s="214"/>
      <c r="IH223" s="214"/>
      <c r="II223" s="214"/>
      <c r="IJ223" s="214"/>
      <c r="IK223" s="214"/>
      <c r="IL223" s="214"/>
      <c r="IM223" s="214"/>
      <c r="IN223" s="214"/>
      <c r="IO223" s="214"/>
      <c r="IP223" s="214"/>
      <c r="IQ223" s="214"/>
      <c r="IR223" s="214"/>
      <c r="IS223" s="214"/>
      <c r="IT223" s="214"/>
      <c r="IU223" s="214"/>
      <c r="IV223" s="214"/>
      <c r="IW223" s="214"/>
      <c r="IX223" s="214"/>
      <c r="IY223" s="214"/>
      <c r="IZ223" s="214"/>
      <c r="JA223" s="214"/>
      <c r="JB223" s="214"/>
      <c r="JC223" s="214"/>
      <c r="JD223" s="214"/>
      <c r="JE223" s="214"/>
      <c r="JF223" s="214"/>
      <c r="JG223" s="214"/>
      <c r="JH223" s="214"/>
      <c r="JI223" s="214"/>
      <c r="JJ223" s="214"/>
      <c r="JK223" s="214"/>
      <c r="JL223" s="214"/>
      <c r="JM223" s="214"/>
      <c r="JN223" s="214"/>
      <c r="JO223" s="214"/>
      <c r="JP223" s="214"/>
      <c r="JQ223" s="214"/>
      <c r="JR223" s="214"/>
      <c r="JS223" s="214"/>
      <c r="JT223" s="214"/>
      <c r="JU223" s="214"/>
      <c r="JV223" s="214"/>
      <c r="JW223" s="214"/>
      <c r="JX223" s="214"/>
      <c r="JY223" s="214"/>
      <c r="JZ223" s="214"/>
      <c r="KA223" s="214"/>
      <c r="KB223" s="214"/>
      <c r="KC223" s="214"/>
      <c r="KD223" s="214"/>
      <c r="KE223" s="214"/>
      <c r="KF223" s="214"/>
      <c r="KG223" s="214"/>
      <c r="KH223" s="214"/>
      <c r="KI223" s="214"/>
      <c r="KJ223" s="214"/>
      <c r="KK223" s="214"/>
      <c r="KL223" s="214"/>
      <c r="KM223" s="214"/>
      <c r="KN223" s="214"/>
      <c r="KO223" s="214"/>
      <c r="KP223" s="214"/>
      <c r="KQ223" s="214"/>
      <c r="KR223" s="214"/>
      <c r="KS223" s="214"/>
      <c r="KT223" s="214"/>
      <c r="KU223" s="214"/>
      <c r="KV223" s="214"/>
      <c r="KW223" s="214"/>
      <c r="KX223" s="214"/>
      <c r="KY223" s="214"/>
      <c r="KZ223" s="214"/>
      <c r="LA223" s="214"/>
      <c r="LB223" s="214"/>
      <c r="LC223" s="214"/>
      <c r="LD223" s="214"/>
      <c r="LE223" s="214"/>
      <c r="LF223" s="214"/>
      <c r="LG223" s="214"/>
      <c r="LH223" s="214"/>
      <c r="LI223" s="214"/>
      <c r="LJ223" s="214"/>
      <c r="LK223" s="214"/>
      <c r="LL223" s="214"/>
      <c r="LM223" s="214"/>
      <c r="LN223" s="214"/>
      <c r="LO223" s="214"/>
      <c r="LP223" s="214"/>
      <c r="LQ223" s="214"/>
      <c r="LR223" s="214"/>
      <c r="LS223" s="214"/>
      <c r="LT223" s="214"/>
      <c r="LU223" s="214"/>
      <c r="LV223" s="214"/>
      <c r="LW223" s="214"/>
      <c r="LX223" s="214"/>
      <c r="LY223" s="214"/>
      <c r="LZ223" s="214"/>
      <c r="MA223" s="214"/>
      <c r="MB223" s="214"/>
      <c r="MC223" s="214"/>
      <c r="MD223" s="214"/>
      <c r="ME223" s="214"/>
      <c r="MF223" s="214"/>
      <c r="MG223" s="214"/>
      <c r="MH223" s="214"/>
      <c r="MI223" s="214"/>
      <c r="MJ223" s="214"/>
      <c r="MK223" s="214"/>
      <c r="ML223" s="214"/>
      <c r="MM223" s="214"/>
      <c r="MN223" s="214"/>
      <c r="MO223" s="214"/>
      <c r="MP223" s="214"/>
      <c r="MQ223" s="214"/>
      <c r="MR223" s="214"/>
      <c r="MS223" s="214"/>
      <c r="MT223" s="214"/>
      <c r="MU223" s="214"/>
      <c r="MV223" s="214"/>
      <c r="MW223" s="214"/>
      <c r="MX223" s="214"/>
      <c r="MY223" s="214"/>
      <c r="MZ223" s="214"/>
      <c r="NA223" s="214"/>
      <c r="NB223" s="214"/>
      <c r="NC223" s="214"/>
      <c r="ND223" s="214"/>
      <c r="NE223" s="214"/>
      <c r="NF223" s="214"/>
      <c r="NG223" s="214"/>
      <c r="NH223" s="214"/>
      <c r="NI223" s="214"/>
      <c r="NJ223" s="214"/>
      <c r="NK223" s="214"/>
      <c r="NL223" s="214"/>
      <c r="NM223" s="214"/>
      <c r="NN223" s="214"/>
      <c r="NO223" s="214"/>
      <c r="NP223" s="214"/>
      <c r="NQ223" s="214"/>
      <c r="NR223" s="214"/>
      <c r="NS223" s="214"/>
      <c r="NT223" s="214"/>
      <c r="NU223" s="214"/>
      <c r="NV223" s="214"/>
      <c r="NW223" s="214"/>
      <c r="NX223" s="214"/>
      <c r="NY223" s="214"/>
      <c r="NZ223" s="214"/>
      <c r="OA223" s="214"/>
      <c r="OB223" s="214"/>
      <c r="OC223" s="214"/>
      <c r="OD223" s="214"/>
      <c r="OE223" s="214"/>
      <c r="OF223" s="214"/>
      <c r="OG223" s="214"/>
      <c r="OH223" s="214"/>
      <c r="OI223" s="214"/>
      <c r="OJ223" s="214"/>
      <c r="OK223" s="214"/>
      <c r="OL223" s="214"/>
      <c r="OM223" s="214"/>
      <c r="ON223" s="214"/>
      <c r="OO223" s="214"/>
      <c r="OP223" s="214"/>
      <c r="OQ223" s="214"/>
      <c r="OR223" s="214"/>
      <c r="OS223" s="214"/>
      <c r="OT223" s="214"/>
      <c r="OU223" s="214"/>
      <c r="OV223" s="214"/>
      <c r="OW223" s="214"/>
      <c r="OX223" s="214"/>
      <c r="OY223" s="214"/>
      <c r="OZ223" s="214"/>
      <c r="PA223" s="214"/>
      <c r="PB223" s="214"/>
      <c r="PC223" s="214"/>
      <c r="PD223" s="214"/>
      <c r="PE223" s="214"/>
      <c r="PF223" s="214"/>
      <c r="PG223" s="214"/>
      <c r="PH223" s="214"/>
      <c r="PI223" s="214"/>
      <c r="PJ223" s="214"/>
      <c r="PK223" s="214"/>
      <c r="PL223" s="214"/>
      <c r="PM223" s="214"/>
      <c r="PN223" s="214"/>
      <c r="PO223" s="214"/>
      <c r="PP223" s="214"/>
      <c r="PQ223" s="214"/>
      <c r="PR223" s="214"/>
      <c r="PS223" s="214"/>
      <c r="PT223" s="214"/>
      <c r="PU223" s="214"/>
      <c r="PV223" s="214"/>
      <c r="PW223" s="214"/>
      <c r="PX223" s="214"/>
      <c r="PY223" s="214"/>
      <c r="PZ223" s="214"/>
      <c r="QA223" s="214"/>
      <c r="QB223" s="214"/>
      <c r="QC223" s="214"/>
      <c r="QD223" s="214"/>
      <c r="QE223" s="214"/>
      <c r="QF223" s="214"/>
      <c r="QG223" s="214"/>
      <c r="QH223" s="214"/>
      <c r="QI223" s="214"/>
      <c r="QJ223" s="214"/>
      <c r="QK223" s="214"/>
      <c r="QL223" s="214"/>
      <c r="QM223" s="214"/>
      <c r="QN223" s="214"/>
      <c r="QO223" s="214"/>
      <c r="QP223" s="214"/>
      <c r="QQ223" s="214"/>
      <c r="QR223" s="214"/>
      <c r="QS223" s="214"/>
      <c r="QT223" s="214"/>
      <c r="QU223" s="214"/>
      <c r="QV223" s="214"/>
      <c r="QW223" s="214"/>
      <c r="QX223" s="214"/>
      <c r="QY223" s="214"/>
      <c r="QZ223" s="214"/>
      <c r="RA223" s="214"/>
      <c r="RB223" s="214"/>
      <c r="RC223" s="214"/>
      <c r="RD223" s="214"/>
      <c r="RE223" s="214"/>
      <c r="RF223" s="214"/>
      <c r="RG223" s="214"/>
      <c r="RH223" s="214"/>
      <c r="RI223" s="214"/>
      <c r="RJ223" s="214"/>
      <c r="RK223" s="214"/>
      <c r="RL223" s="214"/>
      <c r="RM223" s="214"/>
      <c r="RN223" s="214"/>
      <c r="RO223" s="214"/>
      <c r="RP223" s="214"/>
      <c r="RQ223" s="214"/>
      <c r="RR223" s="214"/>
      <c r="RS223" s="214"/>
      <c r="RT223" s="214"/>
      <c r="RU223" s="214"/>
      <c r="RV223" s="214"/>
      <c r="RW223" s="214"/>
      <c r="RX223" s="214"/>
      <c r="RY223" s="214"/>
      <c r="RZ223" s="214"/>
      <c r="SA223" s="214"/>
      <c r="SB223" s="214"/>
      <c r="SC223" s="214"/>
      <c r="SD223" s="214"/>
      <c r="SE223" s="214"/>
      <c r="SF223" s="214"/>
      <c r="SG223" s="214"/>
      <c r="SH223" s="214"/>
      <c r="SI223" s="214"/>
      <c r="SJ223" s="214"/>
      <c r="SK223" s="214"/>
      <c r="SL223" s="214"/>
      <c r="SM223" s="214"/>
      <c r="SN223" s="214"/>
      <c r="SO223" s="214"/>
      <c r="SP223" s="214"/>
      <c r="SQ223" s="214"/>
      <c r="SR223" s="214"/>
      <c r="SS223" s="214"/>
      <c r="ST223" s="214"/>
      <c r="SU223" s="214"/>
      <c r="SV223" s="214"/>
      <c r="SW223" s="214"/>
      <c r="SX223" s="214"/>
      <c r="SY223" s="214"/>
      <c r="SZ223" s="214"/>
      <c r="TA223" s="214"/>
      <c r="TB223" s="214"/>
      <c r="TC223" s="214"/>
      <c r="TD223" s="214"/>
      <c r="TE223" s="214"/>
      <c r="TF223" s="214"/>
      <c r="TG223" s="214"/>
      <c r="TH223" s="214"/>
    </row>
    <row r="224" spans="1:528" ht="15" customHeight="1" thickBot="1" x14ac:dyDescent="0.3">
      <c r="B224" s="213"/>
      <c r="C224" s="221" t="s">
        <v>241</v>
      </c>
      <c r="D224" s="146"/>
      <c r="E224" s="147">
        <f>SUM(E88,E108,E120,E149,E188,E216,E223)</f>
        <v>0</v>
      </c>
      <c r="F224" s="147">
        <f>SUM(F88,F108,F120,F149,F188,F216,F223)</f>
        <v>0</v>
      </c>
      <c r="G224" s="148">
        <f>SUM(G88,G108,G120,G149,G188,G216,G223)</f>
        <v>0</v>
      </c>
      <c r="H224" s="149">
        <f>SUM(E224:G224)</f>
        <v>0</v>
      </c>
      <c r="I224" s="150"/>
      <c r="J224" s="150"/>
      <c r="K224" s="187"/>
      <c r="L224" s="187"/>
      <c r="M224" s="187"/>
      <c r="N224" s="224"/>
      <c r="O224" s="224"/>
      <c r="P224" s="222"/>
      <c r="Q224" s="234"/>
      <c r="R224" s="233"/>
      <c r="S224" s="214"/>
      <c r="T224" s="214"/>
      <c r="U224" s="214"/>
      <c r="V224" s="214"/>
      <c r="W224" s="214"/>
      <c r="X224" s="214"/>
      <c r="Y224" s="214"/>
      <c r="Z224" s="214"/>
      <c r="AA224" s="214"/>
      <c r="AB224" s="214"/>
      <c r="AC224" s="214"/>
      <c r="AD224" s="214"/>
      <c r="AE224" s="214"/>
      <c r="AF224" s="214"/>
      <c r="AG224" s="214"/>
      <c r="AH224" s="214"/>
      <c r="AI224" s="214"/>
      <c r="AJ224" s="214"/>
      <c r="AK224" s="214"/>
      <c r="AL224" s="214"/>
      <c r="AM224" s="214"/>
      <c r="AN224" s="214"/>
      <c r="AO224" s="214"/>
      <c r="AP224" s="214"/>
      <c r="AQ224" s="214"/>
      <c r="AR224" s="214"/>
      <c r="AS224" s="214"/>
      <c r="AT224" s="214"/>
      <c r="AU224" s="214"/>
      <c r="AV224" s="214"/>
      <c r="AW224" s="214"/>
      <c r="AX224" s="214"/>
      <c r="AY224" s="214"/>
      <c r="AZ224" s="214"/>
      <c r="BA224" s="214"/>
      <c r="BB224" s="214"/>
      <c r="BC224" s="214"/>
      <c r="BD224" s="214"/>
      <c r="BE224" s="214"/>
      <c r="BF224" s="214"/>
      <c r="BG224" s="214"/>
      <c r="BH224" s="214"/>
      <c r="BI224" s="214"/>
      <c r="BJ224" s="214"/>
      <c r="BK224" s="214"/>
      <c r="BL224" s="214"/>
      <c r="BM224" s="214"/>
      <c r="BN224" s="214"/>
      <c r="BO224" s="214"/>
      <c r="BP224" s="214"/>
      <c r="BQ224" s="214"/>
      <c r="BR224" s="214"/>
      <c r="BS224" s="214"/>
      <c r="BT224" s="214"/>
      <c r="BU224" s="214"/>
      <c r="BV224" s="214"/>
      <c r="BW224" s="214"/>
      <c r="BX224" s="214"/>
      <c r="BY224" s="214"/>
      <c r="BZ224" s="214"/>
      <c r="CA224" s="214"/>
      <c r="CB224" s="214"/>
      <c r="CC224" s="214"/>
      <c r="CD224" s="214"/>
      <c r="CE224" s="214"/>
      <c r="CF224" s="214"/>
      <c r="CG224" s="214"/>
      <c r="CH224" s="214"/>
      <c r="CI224" s="214"/>
      <c r="CJ224" s="214"/>
      <c r="CK224" s="214"/>
      <c r="CL224" s="214"/>
      <c r="CM224" s="214"/>
      <c r="CN224" s="214"/>
      <c r="CO224" s="214"/>
      <c r="CP224" s="214"/>
      <c r="CQ224" s="214"/>
      <c r="CR224" s="214"/>
      <c r="CS224" s="214"/>
      <c r="CT224" s="214"/>
      <c r="CU224" s="214"/>
      <c r="CV224" s="214"/>
      <c r="CW224" s="214"/>
      <c r="CX224" s="214"/>
      <c r="CY224" s="214"/>
      <c r="CZ224" s="214"/>
      <c r="DA224" s="214"/>
      <c r="DB224" s="214"/>
      <c r="DC224" s="214"/>
      <c r="DD224" s="214"/>
      <c r="DE224" s="214"/>
      <c r="DF224" s="214"/>
      <c r="DG224" s="214"/>
      <c r="DH224" s="214"/>
      <c r="DI224" s="214"/>
      <c r="DJ224" s="214"/>
      <c r="DK224" s="214"/>
      <c r="DL224" s="214"/>
      <c r="DM224" s="214"/>
      <c r="DN224" s="214"/>
      <c r="DO224" s="214"/>
      <c r="DP224" s="214"/>
      <c r="DQ224" s="214"/>
      <c r="DR224" s="214"/>
      <c r="DS224" s="214"/>
      <c r="DT224" s="214"/>
      <c r="DU224" s="214"/>
      <c r="DV224" s="214"/>
      <c r="DW224" s="214"/>
      <c r="DX224" s="214"/>
      <c r="DY224" s="214"/>
      <c r="DZ224" s="214"/>
      <c r="EA224" s="214"/>
      <c r="EB224" s="214"/>
      <c r="EC224" s="214"/>
      <c r="ED224" s="214"/>
      <c r="EE224" s="214"/>
      <c r="EF224" s="214"/>
      <c r="EG224" s="214"/>
      <c r="EH224" s="214"/>
      <c r="EI224" s="214"/>
      <c r="EJ224" s="214"/>
      <c r="EK224" s="214"/>
      <c r="EL224" s="214"/>
      <c r="EM224" s="214"/>
      <c r="EN224" s="214"/>
      <c r="EO224" s="214"/>
      <c r="EP224" s="214"/>
      <c r="EQ224" s="214"/>
      <c r="ER224" s="214"/>
      <c r="ES224" s="214"/>
      <c r="ET224" s="214"/>
      <c r="EU224" s="214"/>
      <c r="EV224" s="214"/>
      <c r="EW224" s="214"/>
      <c r="EX224" s="214"/>
      <c r="EY224" s="214"/>
      <c r="EZ224" s="214"/>
      <c r="FA224" s="214"/>
      <c r="FB224" s="214"/>
      <c r="FC224" s="214"/>
      <c r="FD224" s="214"/>
      <c r="FE224" s="214"/>
      <c r="FF224" s="214"/>
      <c r="FG224" s="214"/>
      <c r="FH224" s="214"/>
      <c r="FI224" s="214"/>
      <c r="FJ224" s="214"/>
      <c r="FK224" s="214"/>
      <c r="FL224" s="214"/>
      <c r="FM224" s="214"/>
      <c r="FN224" s="214"/>
      <c r="FO224" s="214"/>
      <c r="FP224" s="214"/>
      <c r="FQ224" s="214"/>
      <c r="FR224" s="214"/>
      <c r="FS224" s="214"/>
      <c r="FT224" s="214"/>
      <c r="FU224" s="214"/>
      <c r="FV224" s="214"/>
      <c r="FW224" s="214"/>
      <c r="FX224" s="214"/>
      <c r="FY224" s="214"/>
      <c r="FZ224" s="214"/>
      <c r="GA224" s="214"/>
      <c r="GB224" s="214"/>
      <c r="GC224" s="214"/>
      <c r="GD224" s="214"/>
      <c r="GE224" s="214"/>
      <c r="GF224" s="214"/>
      <c r="GG224" s="214"/>
      <c r="GH224" s="214"/>
      <c r="GI224" s="214"/>
      <c r="GJ224" s="214"/>
      <c r="GK224" s="214"/>
      <c r="GL224" s="214"/>
      <c r="GM224" s="214"/>
      <c r="GN224" s="214"/>
      <c r="GO224" s="214"/>
      <c r="GP224" s="214"/>
      <c r="GQ224" s="214"/>
      <c r="GR224" s="214"/>
      <c r="GS224" s="214"/>
      <c r="GT224" s="214"/>
      <c r="GU224" s="214"/>
      <c r="GV224" s="214"/>
      <c r="GW224" s="214"/>
      <c r="GX224" s="214"/>
      <c r="GY224" s="214"/>
      <c r="GZ224" s="214"/>
      <c r="HA224" s="214"/>
      <c r="HB224" s="214"/>
      <c r="HC224" s="214"/>
      <c r="HD224" s="214"/>
      <c r="HE224" s="214"/>
      <c r="HF224" s="214"/>
      <c r="HG224" s="214"/>
      <c r="HH224" s="214"/>
      <c r="HI224" s="214"/>
      <c r="HJ224" s="214"/>
      <c r="HK224" s="214"/>
      <c r="HL224" s="214"/>
      <c r="HM224" s="214"/>
      <c r="HN224" s="214"/>
      <c r="HO224" s="214"/>
      <c r="HP224" s="214"/>
      <c r="HQ224" s="214"/>
      <c r="HR224" s="214"/>
      <c r="HS224" s="214"/>
      <c r="HT224" s="214"/>
      <c r="HU224" s="214"/>
      <c r="HV224" s="214"/>
      <c r="HW224" s="214"/>
      <c r="HX224" s="214"/>
      <c r="HY224" s="214"/>
      <c r="HZ224" s="214"/>
      <c r="IA224" s="214"/>
      <c r="IB224" s="214"/>
      <c r="IC224" s="214"/>
      <c r="ID224" s="214"/>
      <c r="IE224" s="214"/>
      <c r="IF224" s="214"/>
      <c r="IG224" s="214"/>
      <c r="IH224" s="214"/>
      <c r="II224" s="214"/>
      <c r="IJ224" s="214"/>
      <c r="IK224" s="214"/>
      <c r="IL224" s="214"/>
      <c r="IM224" s="214"/>
      <c r="IN224" s="214"/>
      <c r="IO224" s="214"/>
      <c r="IP224" s="214"/>
      <c r="IQ224" s="214"/>
      <c r="IR224" s="214"/>
      <c r="IS224" s="214"/>
      <c r="IT224" s="214"/>
      <c r="IU224" s="214"/>
      <c r="IV224" s="214"/>
      <c r="IW224" s="214"/>
      <c r="IX224" s="214"/>
      <c r="IY224" s="214"/>
      <c r="IZ224" s="214"/>
      <c r="JA224" s="214"/>
      <c r="JB224" s="214"/>
      <c r="JC224" s="214"/>
      <c r="JD224" s="214"/>
      <c r="JE224" s="214"/>
      <c r="JF224" s="214"/>
      <c r="JG224" s="214"/>
      <c r="JH224" s="214"/>
      <c r="JI224" s="214"/>
      <c r="JJ224" s="214"/>
      <c r="JK224" s="214"/>
      <c r="JL224" s="214"/>
      <c r="JM224" s="214"/>
      <c r="JN224" s="214"/>
      <c r="JO224" s="214"/>
      <c r="JP224" s="214"/>
      <c r="JQ224" s="214"/>
      <c r="JR224" s="214"/>
      <c r="JS224" s="214"/>
      <c r="JT224" s="214"/>
      <c r="JU224" s="214"/>
      <c r="JV224" s="214"/>
      <c r="JW224" s="214"/>
      <c r="JX224" s="214"/>
      <c r="JY224" s="214"/>
      <c r="JZ224" s="214"/>
      <c r="KA224" s="214"/>
      <c r="KB224" s="214"/>
      <c r="KC224" s="214"/>
      <c r="KD224" s="214"/>
      <c r="KE224" s="214"/>
      <c r="KF224" s="214"/>
      <c r="KG224" s="214"/>
      <c r="KH224" s="214"/>
      <c r="KI224" s="214"/>
      <c r="KJ224" s="214"/>
      <c r="KK224" s="214"/>
      <c r="KL224" s="214"/>
      <c r="KM224" s="214"/>
      <c r="KN224" s="214"/>
      <c r="KO224" s="214"/>
      <c r="KP224" s="214"/>
      <c r="KQ224" s="214"/>
      <c r="KR224" s="214"/>
      <c r="KS224" s="214"/>
      <c r="KT224" s="214"/>
      <c r="KU224" s="214"/>
      <c r="KV224" s="214"/>
      <c r="KW224" s="214"/>
      <c r="KX224" s="214"/>
      <c r="KY224" s="214"/>
      <c r="KZ224" s="214"/>
      <c r="LA224" s="214"/>
      <c r="LB224" s="214"/>
      <c r="LC224" s="214"/>
      <c r="LD224" s="214"/>
      <c r="LE224" s="214"/>
      <c r="LF224" s="214"/>
      <c r="LG224" s="214"/>
      <c r="LH224" s="214"/>
      <c r="LI224" s="214"/>
      <c r="LJ224" s="214"/>
      <c r="LK224" s="214"/>
      <c r="LL224" s="214"/>
      <c r="LM224" s="214"/>
      <c r="LN224" s="214"/>
      <c r="LO224" s="214"/>
      <c r="LP224" s="214"/>
      <c r="LQ224" s="214"/>
      <c r="LR224" s="214"/>
      <c r="LS224" s="214"/>
      <c r="LT224" s="214"/>
      <c r="LU224" s="214"/>
      <c r="LV224" s="214"/>
      <c r="LW224" s="214"/>
      <c r="LX224" s="214"/>
      <c r="LY224" s="214"/>
      <c r="LZ224" s="214"/>
      <c r="MA224" s="214"/>
      <c r="MB224" s="214"/>
      <c r="MC224" s="214"/>
      <c r="MD224" s="214"/>
      <c r="ME224" s="214"/>
      <c r="MF224" s="214"/>
      <c r="MG224" s="214"/>
      <c r="MH224" s="214"/>
      <c r="MI224" s="214"/>
      <c r="MJ224" s="214"/>
      <c r="MK224" s="214"/>
      <c r="ML224" s="214"/>
      <c r="MM224" s="214"/>
      <c r="MN224" s="214"/>
      <c r="MO224" s="214"/>
      <c r="MP224" s="214"/>
      <c r="MQ224" s="214"/>
      <c r="MR224" s="214"/>
      <c r="MS224" s="214"/>
      <c r="MT224" s="214"/>
      <c r="MU224" s="214"/>
      <c r="MV224" s="214"/>
      <c r="MW224" s="214"/>
      <c r="MX224" s="214"/>
      <c r="MY224" s="214"/>
      <c r="MZ224" s="214"/>
      <c r="NA224" s="214"/>
      <c r="NB224" s="214"/>
      <c r="NC224" s="214"/>
      <c r="ND224" s="214"/>
      <c r="NE224" s="214"/>
      <c r="NF224" s="214"/>
      <c r="NG224" s="214"/>
      <c r="NH224" s="214"/>
      <c r="NI224" s="214"/>
      <c r="NJ224" s="214"/>
      <c r="NK224" s="214"/>
      <c r="NL224" s="214"/>
      <c r="NM224" s="214"/>
      <c r="NN224" s="214"/>
      <c r="NO224" s="214"/>
      <c r="NP224" s="214"/>
      <c r="NQ224" s="214"/>
      <c r="NR224" s="214"/>
      <c r="NS224" s="214"/>
      <c r="NT224" s="214"/>
      <c r="NU224" s="214"/>
      <c r="NV224" s="214"/>
      <c r="NW224" s="214"/>
      <c r="NX224" s="214"/>
      <c r="NY224" s="214"/>
      <c r="NZ224" s="214"/>
      <c r="OA224" s="214"/>
      <c r="OB224" s="214"/>
      <c r="OC224" s="214"/>
      <c r="OD224" s="214"/>
      <c r="OE224" s="214"/>
      <c r="OF224" s="214"/>
      <c r="OG224" s="214"/>
      <c r="OH224" s="214"/>
      <c r="OI224" s="214"/>
      <c r="OJ224" s="214"/>
      <c r="OK224" s="214"/>
      <c r="OL224" s="214"/>
      <c r="OM224" s="214"/>
      <c r="ON224" s="214"/>
      <c r="OO224" s="214"/>
      <c r="OP224" s="214"/>
      <c r="OQ224" s="214"/>
      <c r="OR224" s="214"/>
      <c r="OS224" s="214"/>
      <c r="OT224" s="214"/>
      <c r="OU224" s="214"/>
      <c r="OV224" s="214"/>
      <c r="OW224" s="214"/>
      <c r="OX224" s="214"/>
      <c r="OY224" s="214"/>
      <c r="OZ224" s="214"/>
      <c r="PA224" s="214"/>
      <c r="PB224" s="214"/>
      <c r="PC224" s="214"/>
      <c r="PD224" s="214"/>
      <c r="PE224" s="214"/>
      <c r="PF224" s="214"/>
      <c r="PG224" s="214"/>
      <c r="PH224" s="214"/>
      <c r="PI224" s="214"/>
      <c r="PJ224" s="214"/>
      <c r="PK224" s="214"/>
      <c r="PL224" s="214"/>
      <c r="PM224" s="214"/>
      <c r="PN224" s="214"/>
      <c r="PO224" s="214"/>
      <c r="PP224" s="214"/>
      <c r="PQ224" s="214"/>
      <c r="PR224" s="214"/>
      <c r="PS224" s="214"/>
      <c r="PT224" s="214"/>
      <c r="PU224" s="214"/>
      <c r="PV224" s="214"/>
      <c r="PW224" s="214"/>
      <c r="PX224" s="214"/>
      <c r="PY224" s="214"/>
      <c r="PZ224" s="214"/>
      <c r="QA224" s="214"/>
      <c r="QB224" s="214"/>
      <c r="QC224" s="214"/>
      <c r="QD224" s="214"/>
      <c r="QE224" s="214"/>
      <c r="QF224" s="214"/>
      <c r="QG224" s="214"/>
      <c r="QH224" s="214"/>
      <c r="QI224" s="214"/>
      <c r="QJ224" s="214"/>
      <c r="QK224" s="214"/>
      <c r="QL224" s="214"/>
      <c r="QM224" s="214"/>
      <c r="QN224" s="214"/>
      <c r="QO224" s="214"/>
      <c r="QP224" s="214"/>
      <c r="QQ224" s="214"/>
      <c r="QR224" s="214"/>
      <c r="QS224" s="214"/>
      <c r="QT224" s="214"/>
      <c r="QU224" s="214"/>
      <c r="QV224" s="214"/>
      <c r="QW224" s="214"/>
      <c r="QX224" s="214"/>
      <c r="QY224" s="214"/>
      <c r="QZ224" s="214"/>
      <c r="RA224" s="214"/>
      <c r="RB224" s="214"/>
      <c r="RC224" s="214"/>
      <c r="RD224" s="214"/>
      <c r="RE224" s="214"/>
      <c r="RF224" s="214"/>
      <c r="RG224" s="214"/>
      <c r="RH224" s="214"/>
      <c r="RI224" s="214"/>
      <c r="RJ224" s="214"/>
      <c r="RK224" s="214"/>
      <c r="RL224" s="214"/>
      <c r="RM224" s="214"/>
      <c r="RN224" s="214"/>
      <c r="RO224" s="214"/>
      <c r="RP224" s="214"/>
      <c r="RQ224" s="214"/>
      <c r="RR224" s="214"/>
      <c r="RS224" s="214"/>
      <c r="RT224" s="214"/>
      <c r="RU224" s="214"/>
      <c r="RV224" s="214"/>
      <c r="RW224" s="214"/>
      <c r="RX224" s="214"/>
      <c r="RY224" s="214"/>
      <c r="RZ224" s="214"/>
      <c r="SA224" s="214"/>
      <c r="SB224" s="214"/>
      <c r="SC224" s="214"/>
      <c r="SD224" s="214"/>
      <c r="SE224" s="214"/>
      <c r="SF224" s="214"/>
      <c r="SG224" s="214"/>
      <c r="SH224" s="214"/>
      <c r="SI224" s="214"/>
      <c r="SJ224" s="214"/>
      <c r="SK224" s="214"/>
      <c r="SL224" s="214"/>
      <c r="SM224" s="214"/>
      <c r="SN224" s="214"/>
      <c r="SO224" s="214"/>
      <c r="SP224" s="214"/>
      <c r="SQ224" s="214"/>
      <c r="SR224" s="214"/>
      <c r="SS224" s="214"/>
      <c r="ST224" s="214"/>
      <c r="SU224" s="214"/>
      <c r="SV224" s="214"/>
      <c r="SW224" s="214"/>
      <c r="SX224" s="214"/>
      <c r="SY224" s="214"/>
      <c r="SZ224" s="214"/>
      <c r="TA224" s="214"/>
      <c r="TB224" s="214"/>
      <c r="TC224" s="214"/>
      <c r="TD224" s="214"/>
      <c r="TE224" s="214"/>
      <c r="TF224" s="214"/>
      <c r="TG224" s="214"/>
      <c r="TH224" s="214"/>
    </row>
    <row r="225" spans="1:528" s="72" customFormat="1" ht="26.25" thickBot="1" x14ac:dyDescent="0.3">
      <c r="B225" s="213"/>
      <c r="C225" s="221" t="s">
        <v>130</v>
      </c>
      <c r="D225" s="151"/>
      <c r="E225" s="152">
        <f>COUNTIF(E61:E223, "a")</f>
        <v>0</v>
      </c>
      <c r="F225" s="152">
        <f>COUNTIF(F61:F223, "a")</f>
        <v>0</v>
      </c>
      <c r="G225" s="153">
        <f>COUNTIF(G61:G223, "a")</f>
        <v>0</v>
      </c>
      <c r="H225" s="154"/>
      <c r="I225" s="155">
        <f>E225+F225+G225</f>
        <v>0</v>
      </c>
      <c r="J225" s="150"/>
      <c r="K225" s="187"/>
      <c r="L225" s="187"/>
      <c r="M225" s="187"/>
      <c r="N225" s="224"/>
      <c r="O225" s="224"/>
      <c r="P225" s="222"/>
      <c r="Q225" s="234"/>
      <c r="R225" s="233"/>
      <c r="S225" s="214"/>
      <c r="T225" s="214"/>
      <c r="U225" s="214"/>
      <c r="V225" s="214"/>
      <c r="W225" s="214"/>
      <c r="X225" s="214"/>
      <c r="Y225" s="214"/>
      <c r="Z225" s="214"/>
      <c r="AA225" s="214"/>
      <c r="AB225" s="214"/>
      <c r="AC225" s="214"/>
      <c r="AD225" s="214"/>
      <c r="AE225" s="214"/>
      <c r="AF225" s="214"/>
      <c r="AG225" s="214"/>
      <c r="AH225" s="214"/>
      <c r="AI225" s="214"/>
      <c r="AJ225" s="214"/>
      <c r="AK225" s="214"/>
      <c r="AL225" s="214"/>
      <c r="AM225" s="214"/>
      <c r="AN225" s="214"/>
      <c r="AO225" s="214"/>
      <c r="AP225" s="214"/>
      <c r="AQ225" s="214"/>
      <c r="AR225" s="214"/>
      <c r="AS225" s="214"/>
      <c r="AT225" s="214"/>
      <c r="AU225" s="214"/>
      <c r="AV225" s="214"/>
      <c r="AW225" s="214"/>
      <c r="AX225" s="214"/>
      <c r="AY225" s="214"/>
      <c r="AZ225" s="214"/>
      <c r="BA225" s="214"/>
      <c r="BB225" s="214"/>
      <c r="BC225" s="214"/>
      <c r="BD225" s="214"/>
      <c r="BE225" s="214"/>
      <c r="BF225" s="214"/>
      <c r="BG225" s="214"/>
      <c r="BH225" s="214"/>
      <c r="BI225" s="214"/>
      <c r="BJ225" s="214"/>
      <c r="BK225" s="214"/>
      <c r="BL225" s="214"/>
      <c r="BM225" s="214"/>
      <c r="BN225" s="214"/>
      <c r="BO225" s="214"/>
      <c r="BP225" s="214"/>
      <c r="BQ225" s="214"/>
      <c r="BR225" s="214"/>
      <c r="BS225" s="214"/>
      <c r="BT225" s="214"/>
      <c r="BU225" s="214"/>
      <c r="BV225" s="214"/>
      <c r="BW225" s="214"/>
      <c r="BX225" s="214"/>
      <c r="BY225" s="214"/>
      <c r="BZ225" s="214"/>
      <c r="CA225" s="214"/>
      <c r="CB225" s="214"/>
      <c r="CC225" s="214"/>
      <c r="CD225" s="214"/>
      <c r="CE225" s="214"/>
      <c r="CF225" s="214"/>
      <c r="CG225" s="214"/>
      <c r="CH225" s="214"/>
      <c r="CI225" s="214"/>
      <c r="CJ225" s="214"/>
      <c r="CK225" s="214"/>
      <c r="CL225" s="214"/>
      <c r="CM225" s="214"/>
      <c r="CN225" s="214"/>
      <c r="CO225" s="214"/>
      <c r="CP225" s="214"/>
      <c r="CQ225" s="214"/>
      <c r="CR225" s="214"/>
      <c r="CS225" s="214"/>
      <c r="CT225" s="214"/>
      <c r="CU225" s="214"/>
      <c r="CV225" s="214"/>
      <c r="CW225" s="214"/>
      <c r="CX225" s="214"/>
      <c r="CY225" s="214"/>
      <c r="CZ225" s="214"/>
      <c r="DA225" s="214"/>
      <c r="DB225" s="214"/>
      <c r="DC225" s="214"/>
      <c r="DD225" s="214"/>
      <c r="DE225" s="214"/>
      <c r="DF225" s="214"/>
      <c r="DG225" s="214"/>
      <c r="DH225" s="214"/>
      <c r="DI225" s="214"/>
      <c r="DJ225" s="214"/>
      <c r="DK225" s="214"/>
      <c r="DL225" s="214"/>
      <c r="DM225" s="214"/>
      <c r="DN225" s="214"/>
      <c r="DO225" s="214"/>
      <c r="DP225" s="214"/>
      <c r="DQ225" s="214"/>
      <c r="DR225" s="214"/>
      <c r="DS225" s="214"/>
      <c r="DT225" s="214"/>
      <c r="DU225" s="214"/>
      <c r="DV225" s="214"/>
      <c r="DW225" s="214"/>
      <c r="DX225" s="214"/>
      <c r="DY225" s="214"/>
      <c r="DZ225" s="214"/>
      <c r="EA225" s="214"/>
      <c r="EB225" s="214"/>
      <c r="EC225" s="214"/>
      <c r="ED225" s="214"/>
      <c r="EE225" s="214"/>
      <c r="EF225" s="214"/>
      <c r="EG225" s="214"/>
      <c r="EH225" s="214"/>
      <c r="EI225" s="214"/>
      <c r="EJ225" s="214"/>
      <c r="EK225" s="214"/>
      <c r="EL225" s="214"/>
      <c r="EM225" s="214"/>
      <c r="EN225" s="214"/>
      <c r="EO225" s="214"/>
      <c r="EP225" s="214"/>
      <c r="EQ225" s="214"/>
      <c r="ER225" s="214"/>
      <c r="ES225" s="214"/>
      <c r="ET225" s="214"/>
      <c r="EU225" s="214"/>
      <c r="EV225" s="214"/>
      <c r="EW225" s="214"/>
      <c r="EX225" s="214"/>
      <c r="EY225" s="214"/>
      <c r="EZ225" s="214"/>
      <c r="FA225" s="214"/>
      <c r="FB225" s="214"/>
      <c r="FC225" s="214"/>
      <c r="FD225" s="214"/>
      <c r="FE225" s="214"/>
      <c r="FF225" s="214"/>
      <c r="FG225" s="214"/>
      <c r="FH225" s="214"/>
      <c r="FI225" s="214"/>
      <c r="FJ225" s="214"/>
      <c r="FK225" s="214"/>
      <c r="FL225" s="214"/>
      <c r="FM225" s="214"/>
      <c r="FN225" s="214"/>
      <c r="FO225" s="214"/>
      <c r="FP225" s="214"/>
      <c r="FQ225" s="214"/>
      <c r="FR225" s="214"/>
      <c r="FS225" s="214"/>
      <c r="FT225" s="214"/>
      <c r="FU225" s="214"/>
      <c r="FV225" s="214"/>
      <c r="FW225" s="214"/>
      <c r="FX225" s="214"/>
      <c r="FY225" s="214"/>
      <c r="FZ225" s="214"/>
      <c r="GA225" s="214"/>
      <c r="GB225" s="214"/>
      <c r="GC225" s="214"/>
      <c r="GD225" s="214"/>
      <c r="GE225" s="214"/>
      <c r="GF225" s="214"/>
      <c r="GG225" s="214"/>
      <c r="GH225" s="214"/>
      <c r="GI225" s="214"/>
      <c r="GJ225" s="214"/>
      <c r="GK225" s="214"/>
      <c r="GL225" s="214"/>
      <c r="GM225" s="214"/>
      <c r="GN225" s="214"/>
      <c r="GO225" s="214"/>
      <c r="GP225" s="214"/>
      <c r="GQ225" s="214"/>
      <c r="GR225" s="214"/>
      <c r="GS225" s="214"/>
      <c r="GT225" s="214"/>
      <c r="GU225" s="214"/>
      <c r="GV225" s="214"/>
      <c r="GW225" s="214"/>
      <c r="GX225" s="214"/>
      <c r="GY225" s="214"/>
      <c r="GZ225" s="214"/>
      <c r="HA225" s="214"/>
      <c r="HB225" s="214"/>
      <c r="HC225" s="214"/>
      <c r="HD225" s="214"/>
      <c r="HE225" s="214"/>
      <c r="HF225" s="214"/>
      <c r="HG225" s="214"/>
      <c r="HH225" s="214"/>
      <c r="HI225" s="214"/>
      <c r="HJ225" s="214"/>
      <c r="HK225" s="214"/>
      <c r="HL225" s="214"/>
      <c r="HM225" s="214"/>
      <c r="HN225" s="214"/>
      <c r="HO225" s="214"/>
      <c r="HP225" s="214"/>
      <c r="HQ225" s="214"/>
      <c r="HR225" s="214"/>
      <c r="HS225" s="214"/>
      <c r="HT225" s="214"/>
      <c r="HU225" s="214"/>
      <c r="HV225" s="214"/>
      <c r="HW225" s="214"/>
      <c r="HX225" s="214"/>
      <c r="HY225" s="214"/>
      <c r="HZ225" s="214"/>
      <c r="IA225" s="214"/>
      <c r="IB225" s="214"/>
      <c r="IC225" s="214"/>
      <c r="ID225" s="214"/>
      <c r="IE225" s="214"/>
      <c r="IF225" s="214"/>
      <c r="IG225" s="214"/>
      <c r="IH225" s="214"/>
      <c r="II225" s="214"/>
      <c r="IJ225" s="214"/>
      <c r="IK225" s="214"/>
      <c r="IL225" s="214"/>
      <c r="IM225" s="214"/>
      <c r="IN225" s="214"/>
      <c r="IO225" s="214"/>
      <c r="IP225" s="214"/>
      <c r="IQ225" s="214"/>
      <c r="IR225" s="214"/>
      <c r="IS225" s="214"/>
      <c r="IT225" s="214"/>
      <c r="IU225" s="214"/>
      <c r="IV225" s="214"/>
      <c r="IW225" s="214"/>
      <c r="IX225" s="214"/>
      <c r="IY225" s="214"/>
      <c r="IZ225" s="214"/>
      <c r="JA225" s="214"/>
      <c r="JB225" s="214"/>
      <c r="JC225" s="214"/>
      <c r="JD225" s="214"/>
      <c r="JE225" s="214"/>
      <c r="JF225" s="214"/>
      <c r="JG225" s="214"/>
      <c r="JH225" s="214"/>
      <c r="JI225" s="214"/>
      <c r="JJ225" s="214"/>
      <c r="JK225" s="214"/>
      <c r="JL225" s="214"/>
      <c r="JM225" s="214"/>
      <c r="JN225" s="214"/>
      <c r="JO225" s="214"/>
      <c r="JP225" s="214"/>
      <c r="JQ225" s="214"/>
      <c r="JR225" s="214"/>
      <c r="JS225" s="214"/>
      <c r="JT225" s="214"/>
      <c r="JU225" s="214"/>
      <c r="JV225" s="214"/>
      <c r="JW225" s="214"/>
      <c r="JX225" s="214"/>
      <c r="JY225" s="214"/>
      <c r="JZ225" s="214"/>
      <c r="KA225" s="214"/>
      <c r="KB225" s="214"/>
      <c r="KC225" s="214"/>
      <c r="KD225" s="214"/>
      <c r="KE225" s="214"/>
      <c r="KF225" s="214"/>
      <c r="KG225" s="214"/>
      <c r="KH225" s="214"/>
      <c r="KI225" s="214"/>
      <c r="KJ225" s="214"/>
      <c r="KK225" s="214"/>
      <c r="KL225" s="214"/>
      <c r="KM225" s="214"/>
      <c r="KN225" s="214"/>
      <c r="KO225" s="214"/>
      <c r="KP225" s="214"/>
      <c r="KQ225" s="214"/>
      <c r="KR225" s="214"/>
      <c r="KS225" s="214"/>
      <c r="KT225" s="214"/>
      <c r="KU225" s="214"/>
      <c r="KV225" s="214"/>
      <c r="KW225" s="214"/>
      <c r="KX225" s="214"/>
      <c r="KY225" s="214"/>
      <c r="KZ225" s="214"/>
      <c r="LA225" s="214"/>
      <c r="LB225" s="214"/>
      <c r="LC225" s="214"/>
      <c r="LD225" s="214"/>
      <c r="LE225" s="214"/>
      <c r="LF225" s="214"/>
      <c r="LG225" s="214"/>
      <c r="LH225" s="214"/>
      <c r="LI225" s="214"/>
      <c r="LJ225" s="214"/>
      <c r="LK225" s="214"/>
      <c r="LL225" s="214"/>
      <c r="LM225" s="214"/>
      <c r="LN225" s="214"/>
      <c r="LO225" s="214"/>
      <c r="LP225" s="214"/>
      <c r="LQ225" s="214"/>
      <c r="LR225" s="214"/>
      <c r="LS225" s="214"/>
      <c r="LT225" s="214"/>
      <c r="LU225" s="214"/>
      <c r="LV225" s="214"/>
      <c r="LW225" s="214"/>
      <c r="LX225" s="214"/>
      <c r="LY225" s="214"/>
      <c r="LZ225" s="214"/>
      <c r="MA225" s="214"/>
      <c r="MB225" s="214"/>
      <c r="MC225" s="214"/>
      <c r="MD225" s="214"/>
      <c r="ME225" s="214"/>
      <c r="MF225" s="214"/>
      <c r="MG225" s="214"/>
      <c r="MH225" s="214"/>
      <c r="MI225" s="214"/>
      <c r="MJ225" s="214"/>
      <c r="MK225" s="214"/>
      <c r="ML225" s="214"/>
      <c r="MM225" s="214"/>
      <c r="MN225" s="214"/>
      <c r="MO225" s="214"/>
      <c r="MP225" s="214"/>
      <c r="MQ225" s="214"/>
      <c r="MR225" s="214"/>
      <c r="MS225" s="214"/>
      <c r="MT225" s="214"/>
      <c r="MU225" s="214"/>
      <c r="MV225" s="214"/>
      <c r="MW225" s="214"/>
      <c r="MX225" s="214"/>
      <c r="MY225" s="214"/>
      <c r="MZ225" s="214"/>
      <c r="NA225" s="214"/>
      <c r="NB225" s="214"/>
      <c r="NC225" s="214"/>
      <c r="ND225" s="214"/>
      <c r="NE225" s="214"/>
      <c r="NF225" s="214"/>
      <c r="NG225" s="214"/>
      <c r="NH225" s="214"/>
      <c r="NI225" s="214"/>
      <c r="NJ225" s="214"/>
      <c r="NK225" s="214"/>
      <c r="NL225" s="214"/>
      <c r="NM225" s="214"/>
      <c r="NN225" s="214"/>
      <c r="NO225" s="214"/>
      <c r="NP225" s="214"/>
      <c r="NQ225" s="214"/>
      <c r="NR225" s="214"/>
      <c r="NS225" s="214"/>
      <c r="NT225" s="214"/>
      <c r="NU225" s="214"/>
      <c r="NV225" s="214"/>
      <c r="NW225" s="214"/>
      <c r="NX225" s="214"/>
      <c r="NY225" s="214"/>
      <c r="NZ225" s="214"/>
      <c r="OA225" s="214"/>
      <c r="OB225" s="214"/>
      <c r="OC225" s="214"/>
      <c r="OD225" s="214"/>
      <c r="OE225" s="214"/>
      <c r="OF225" s="214"/>
      <c r="OG225" s="214"/>
      <c r="OH225" s="214"/>
      <c r="OI225" s="214"/>
      <c r="OJ225" s="214"/>
      <c r="OK225" s="214"/>
      <c r="OL225" s="214"/>
      <c r="OM225" s="214"/>
      <c r="ON225" s="214"/>
      <c r="OO225" s="214"/>
      <c r="OP225" s="214"/>
      <c r="OQ225" s="214"/>
      <c r="OR225" s="214"/>
      <c r="OS225" s="214"/>
      <c r="OT225" s="214"/>
      <c r="OU225" s="214"/>
      <c r="OV225" s="214"/>
      <c r="OW225" s="214"/>
      <c r="OX225" s="214"/>
      <c r="OY225" s="214"/>
      <c r="OZ225" s="214"/>
      <c r="PA225" s="214"/>
      <c r="PB225" s="214"/>
      <c r="PC225" s="214"/>
      <c r="PD225" s="214"/>
      <c r="PE225" s="214"/>
      <c r="PF225" s="214"/>
      <c r="PG225" s="214"/>
      <c r="PH225" s="214"/>
      <c r="PI225" s="214"/>
      <c r="PJ225" s="214"/>
      <c r="PK225" s="214"/>
      <c r="PL225" s="214"/>
      <c r="PM225" s="214"/>
      <c r="PN225" s="214"/>
      <c r="PO225" s="214"/>
      <c r="PP225" s="214"/>
      <c r="PQ225" s="214"/>
      <c r="PR225" s="214"/>
      <c r="PS225" s="214"/>
      <c r="PT225" s="214"/>
      <c r="PU225" s="214"/>
      <c r="PV225" s="214"/>
      <c r="PW225" s="214"/>
      <c r="PX225" s="214"/>
      <c r="PY225" s="214"/>
      <c r="PZ225" s="214"/>
      <c r="QA225" s="214"/>
      <c r="QB225" s="214"/>
      <c r="QC225" s="214"/>
      <c r="QD225" s="214"/>
      <c r="QE225" s="214"/>
      <c r="QF225" s="214"/>
      <c r="QG225" s="214"/>
      <c r="QH225" s="214"/>
      <c r="QI225" s="214"/>
      <c r="QJ225" s="214"/>
      <c r="QK225" s="214"/>
      <c r="QL225" s="214"/>
      <c r="QM225" s="214"/>
      <c r="QN225" s="214"/>
      <c r="QO225" s="214"/>
      <c r="QP225" s="214"/>
      <c r="QQ225" s="214"/>
      <c r="QR225" s="214"/>
      <c r="QS225" s="214"/>
      <c r="QT225" s="214"/>
      <c r="QU225" s="214"/>
      <c r="QV225" s="214"/>
      <c r="QW225" s="214"/>
      <c r="QX225" s="214"/>
      <c r="QY225" s="214"/>
      <c r="QZ225" s="214"/>
      <c r="RA225" s="214"/>
      <c r="RB225" s="214"/>
      <c r="RC225" s="214"/>
      <c r="RD225" s="214"/>
      <c r="RE225" s="214"/>
      <c r="RF225" s="214"/>
      <c r="RG225" s="214"/>
      <c r="RH225" s="214"/>
      <c r="RI225" s="214"/>
      <c r="RJ225" s="214"/>
      <c r="RK225" s="214"/>
      <c r="RL225" s="214"/>
      <c r="RM225" s="214"/>
      <c r="RN225" s="214"/>
      <c r="RO225" s="214"/>
      <c r="RP225" s="214"/>
      <c r="RQ225" s="214"/>
      <c r="RR225" s="214"/>
      <c r="RS225" s="214"/>
      <c r="RT225" s="214"/>
      <c r="RU225" s="214"/>
      <c r="RV225" s="214"/>
      <c r="RW225" s="214"/>
      <c r="RX225" s="214"/>
      <c r="RY225" s="214"/>
      <c r="RZ225" s="214"/>
      <c r="SA225" s="214"/>
      <c r="SB225" s="214"/>
      <c r="SC225" s="214"/>
      <c r="SD225" s="214"/>
      <c r="SE225" s="214"/>
      <c r="SF225" s="214"/>
      <c r="SG225" s="214"/>
      <c r="SH225" s="214"/>
      <c r="SI225" s="214"/>
      <c r="SJ225" s="214"/>
      <c r="SK225" s="214"/>
      <c r="SL225" s="214"/>
      <c r="SM225" s="214"/>
      <c r="SN225" s="214"/>
      <c r="SO225" s="214"/>
      <c r="SP225" s="214"/>
      <c r="SQ225" s="214"/>
      <c r="SR225" s="214"/>
      <c r="SS225" s="214"/>
      <c r="ST225" s="214"/>
      <c r="SU225" s="214"/>
      <c r="SV225" s="214"/>
      <c r="SW225" s="214"/>
      <c r="SX225" s="214"/>
      <c r="SY225" s="214"/>
      <c r="SZ225" s="214"/>
      <c r="TA225" s="214"/>
      <c r="TB225" s="214"/>
      <c r="TC225" s="214"/>
      <c r="TD225" s="214"/>
      <c r="TE225" s="214"/>
      <c r="TF225" s="214"/>
      <c r="TG225" s="214"/>
      <c r="TH225" s="214"/>
    </row>
    <row r="226" spans="1:528" s="72" customFormat="1" ht="13.5" thickBot="1" x14ac:dyDescent="0.3">
      <c r="B226" s="213"/>
      <c r="C226" s="221" t="s">
        <v>5</v>
      </c>
      <c r="D226" s="146"/>
      <c r="E226" s="209"/>
      <c r="F226" s="209"/>
      <c r="G226" s="210"/>
      <c r="H226" s="150"/>
      <c r="I226" s="154"/>
      <c r="J226" s="155">
        <f>SUM(J149+J88)</f>
        <v>0</v>
      </c>
      <c r="K226" s="320"/>
      <c r="L226" s="320"/>
      <c r="M226" s="194"/>
      <c r="N226" s="195"/>
      <c r="O226" s="195"/>
      <c r="P226" s="196"/>
      <c r="Q226" s="234"/>
      <c r="R226" s="233"/>
      <c r="S226" s="214"/>
      <c r="T226" s="214"/>
      <c r="U226" s="214"/>
      <c r="V226" s="214"/>
      <c r="W226" s="214"/>
      <c r="X226" s="214"/>
      <c r="Y226" s="214"/>
      <c r="Z226" s="214"/>
      <c r="AA226" s="214"/>
      <c r="AB226" s="214"/>
      <c r="AC226" s="214"/>
      <c r="AD226" s="214"/>
      <c r="AE226" s="214"/>
      <c r="AF226" s="214"/>
      <c r="AG226" s="214"/>
      <c r="AH226" s="214"/>
      <c r="AI226" s="214"/>
      <c r="AJ226" s="214"/>
      <c r="AK226" s="214"/>
      <c r="AL226" s="214"/>
      <c r="AM226" s="214"/>
      <c r="AN226" s="214"/>
      <c r="AO226" s="214"/>
      <c r="AP226" s="214"/>
      <c r="AQ226" s="214"/>
      <c r="AR226" s="214"/>
      <c r="AS226" s="214"/>
      <c r="AT226" s="214"/>
      <c r="AU226" s="214"/>
      <c r="AV226" s="214"/>
      <c r="AW226" s="214"/>
      <c r="AX226" s="214"/>
      <c r="AY226" s="214"/>
      <c r="AZ226" s="214"/>
      <c r="BA226" s="214"/>
      <c r="BB226" s="214"/>
      <c r="BC226" s="214"/>
      <c r="BD226" s="214"/>
      <c r="BE226" s="214"/>
      <c r="BF226" s="214"/>
      <c r="BG226" s="214"/>
      <c r="BH226" s="214"/>
      <c r="BI226" s="214"/>
      <c r="BJ226" s="214"/>
      <c r="BK226" s="214"/>
      <c r="BL226" s="214"/>
      <c r="BM226" s="214"/>
      <c r="BN226" s="214"/>
      <c r="BO226" s="214"/>
      <c r="BP226" s="214"/>
      <c r="BQ226" s="214"/>
      <c r="BR226" s="214"/>
      <c r="BS226" s="214"/>
      <c r="BT226" s="214"/>
      <c r="BU226" s="214"/>
      <c r="BV226" s="214"/>
      <c r="BW226" s="214"/>
      <c r="BX226" s="214"/>
      <c r="BY226" s="214"/>
      <c r="BZ226" s="214"/>
      <c r="CA226" s="214"/>
      <c r="CB226" s="214"/>
      <c r="CC226" s="214"/>
      <c r="CD226" s="214"/>
      <c r="CE226" s="214"/>
      <c r="CF226" s="214"/>
      <c r="CG226" s="214"/>
      <c r="CH226" s="214"/>
      <c r="CI226" s="214"/>
      <c r="CJ226" s="214"/>
      <c r="CK226" s="214"/>
      <c r="CL226" s="214"/>
      <c r="CM226" s="214"/>
      <c r="CN226" s="214"/>
      <c r="CO226" s="214"/>
      <c r="CP226" s="214"/>
      <c r="CQ226" s="214"/>
      <c r="CR226" s="214"/>
      <c r="CS226" s="214"/>
      <c r="CT226" s="214"/>
      <c r="CU226" s="214"/>
      <c r="CV226" s="214"/>
      <c r="CW226" s="214"/>
      <c r="CX226" s="214"/>
      <c r="CY226" s="214"/>
      <c r="CZ226" s="214"/>
      <c r="DA226" s="214"/>
      <c r="DB226" s="214"/>
      <c r="DC226" s="214"/>
      <c r="DD226" s="214"/>
      <c r="DE226" s="214"/>
      <c r="DF226" s="214"/>
      <c r="DG226" s="214"/>
      <c r="DH226" s="214"/>
      <c r="DI226" s="214"/>
      <c r="DJ226" s="214"/>
      <c r="DK226" s="214"/>
      <c r="DL226" s="214"/>
      <c r="DM226" s="214"/>
      <c r="DN226" s="214"/>
      <c r="DO226" s="214"/>
      <c r="DP226" s="214"/>
      <c r="DQ226" s="214"/>
      <c r="DR226" s="214"/>
      <c r="DS226" s="214"/>
      <c r="DT226" s="214"/>
      <c r="DU226" s="214"/>
      <c r="DV226" s="214"/>
      <c r="DW226" s="214"/>
      <c r="DX226" s="214"/>
      <c r="DY226" s="214"/>
      <c r="DZ226" s="214"/>
      <c r="EA226" s="214"/>
      <c r="EB226" s="214"/>
      <c r="EC226" s="214"/>
      <c r="ED226" s="214"/>
      <c r="EE226" s="214"/>
      <c r="EF226" s="214"/>
      <c r="EG226" s="214"/>
      <c r="EH226" s="214"/>
      <c r="EI226" s="214"/>
      <c r="EJ226" s="214"/>
      <c r="EK226" s="214"/>
      <c r="EL226" s="214"/>
      <c r="EM226" s="214"/>
      <c r="EN226" s="214"/>
      <c r="EO226" s="214"/>
      <c r="EP226" s="214"/>
      <c r="EQ226" s="214"/>
      <c r="ER226" s="214"/>
      <c r="ES226" s="214"/>
      <c r="ET226" s="214"/>
      <c r="EU226" s="214"/>
      <c r="EV226" s="214"/>
      <c r="EW226" s="214"/>
      <c r="EX226" s="214"/>
      <c r="EY226" s="214"/>
      <c r="EZ226" s="214"/>
      <c r="FA226" s="214"/>
      <c r="FB226" s="214"/>
      <c r="FC226" s="214"/>
      <c r="FD226" s="214"/>
      <c r="FE226" s="214"/>
      <c r="FF226" s="214"/>
      <c r="FG226" s="214"/>
      <c r="FH226" s="214"/>
      <c r="FI226" s="214"/>
      <c r="FJ226" s="214"/>
      <c r="FK226" s="214"/>
      <c r="FL226" s="214"/>
      <c r="FM226" s="214"/>
      <c r="FN226" s="214"/>
      <c r="FO226" s="214"/>
      <c r="FP226" s="214"/>
      <c r="FQ226" s="214"/>
      <c r="FR226" s="214"/>
      <c r="FS226" s="214"/>
      <c r="FT226" s="214"/>
      <c r="FU226" s="214"/>
      <c r="FV226" s="214"/>
      <c r="FW226" s="214"/>
      <c r="FX226" s="214"/>
      <c r="FY226" s="214"/>
      <c r="FZ226" s="214"/>
      <c r="GA226" s="214"/>
      <c r="GB226" s="214"/>
      <c r="GC226" s="214"/>
      <c r="GD226" s="214"/>
      <c r="GE226" s="214"/>
      <c r="GF226" s="214"/>
      <c r="GG226" s="214"/>
      <c r="GH226" s="214"/>
      <c r="GI226" s="214"/>
      <c r="GJ226" s="214"/>
      <c r="GK226" s="214"/>
      <c r="GL226" s="214"/>
      <c r="GM226" s="214"/>
      <c r="GN226" s="214"/>
      <c r="GO226" s="214"/>
      <c r="GP226" s="214"/>
      <c r="GQ226" s="214"/>
      <c r="GR226" s="214"/>
      <c r="GS226" s="214"/>
      <c r="GT226" s="214"/>
      <c r="GU226" s="214"/>
      <c r="GV226" s="214"/>
      <c r="GW226" s="214"/>
      <c r="GX226" s="214"/>
      <c r="GY226" s="214"/>
      <c r="GZ226" s="214"/>
      <c r="HA226" s="214"/>
      <c r="HB226" s="214"/>
      <c r="HC226" s="214"/>
      <c r="HD226" s="214"/>
      <c r="HE226" s="214"/>
      <c r="HF226" s="214"/>
      <c r="HG226" s="214"/>
      <c r="HH226" s="214"/>
      <c r="HI226" s="214"/>
      <c r="HJ226" s="214"/>
      <c r="HK226" s="214"/>
      <c r="HL226" s="214"/>
      <c r="HM226" s="214"/>
      <c r="HN226" s="214"/>
      <c r="HO226" s="214"/>
      <c r="HP226" s="214"/>
      <c r="HQ226" s="214"/>
      <c r="HR226" s="214"/>
      <c r="HS226" s="214"/>
      <c r="HT226" s="214"/>
      <c r="HU226" s="214"/>
      <c r="HV226" s="214"/>
      <c r="HW226" s="214"/>
      <c r="HX226" s="214"/>
      <c r="HY226" s="214"/>
      <c r="HZ226" s="214"/>
      <c r="IA226" s="214"/>
      <c r="IB226" s="214"/>
      <c r="IC226" s="214"/>
      <c r="ID226" s="214"/>
      <c r="IE226" s="214"/>
      <c r="IF226" s="214"/>
      <c r="IG226" s="214"/>
      <c r="IH226" s="214"/>
      <c r="II226" s="214"/>
      <c r="IJ226" s="214"/>
      <c r="IK226" s="214"/>
      <c r="IL226" s="214"/>
      <c r="IM226" s="214"/>
      <c r="IN226" s="214"/>
      <c r="IO226" s="214"/>
      <c r="IP226" s="214"/>
      <c r="IQ226" s="214"/>
      <c r="IR226" s="214"/>
      <c r="IS226" s="214"/>
      <c r="IT226" s="214"/>
      <c r="IU226" s="214"/>
      <c r="IV226" s="214"/>
      <c r="IW226" s="214"/>
      <c r="IX226" s="214"/>
      <c r="IY226" s="214"/>
      <c r="IZ226" s="214"/>
      <c r="JA226" s="214"/>
      <c r="JB226" s="214"/>
      <c r="JC226" s="214"/>
      <c r="JD226" s="214"/>
      <c r="JE226" s="214"/>
      <c r="JF226" s="214"/>
      <c r="JG226" s="214"/>
      <c r="JH226" s="214"/>
      <c r="JI226" s="214"/>
      <c r="JJ226" s="214"/>
      <c r="JK226" s="214"/>
      <c r="JL226" s="214"/>
      <c r="JM226" s="214"/>
      <c r="JN226" s="214"/>
      <c r="JO226" s="214"/>
      <c r="JP226" s="214"/>
      <c r="JQ226" s="214"/>
      <c r="JR226" s="214"/>
      <c r="JS226" s="214"/>
      <c r="JT226" s="214"/>
      <c r="JU226" s="214"/>
      <c r="JV226" s="214"/>
      <c r="JW226" s="214"/>
      <c r="JX226" s="214"/>
      <c r="JY226" s="214"/>
      <c r="JZ226" s="214"/>
      <c r="KA226" s="214"/>
      <c r="KB226" s="214"/>
      <c r="KC226" s="214"/>
      <c r="KD226" s="214"/>
      <c r="KE226" s="214"/>
      <c r="KF226" s="214"/>
      <c r="KG226" s="214"/>
      <c r="KH226" s="214"/>
      <c r="KI226" s="214"/>
      <c r="KJ226" s="214"/>
      <c r="KK226" s="214"/>
      <c r="KL226" s="214"/>
      <c r="KM226" s="214"/>
      <c r="KN226" s="214"/>
      <c r="KO226" s="214"/>
      <c r="KP226" s="214"/>
      <c r="KQ226" s="214"/>
      <c r="KR226" s="214"/>
      <c r="KS226" s="214"/>
      <c r="KT226" s="214"/>
      <c r="KU226" s="214"/>
      <c r="KV226" s="214"/>
      <c r="KW226" s="214"/>
      <c r="KX226" s="214"/>
      <c r="KY226" s="214"/>
      <c r="KZ226" s="214"/>
      <c r="LA226" s="214"/>
      <c r="LB226" s="214"/>
      <c r="LC226" s="214"/>
      <c r="LD226" s="214"/>
      <c r="LE226" s="214"/>
      <c r="LF226" s="214"/>
      <c r="LG226" s="214"/>
      <c r="LH226" s="214"/>
      <c r="LI226" s="214"/>
      <c r="LJ226" s="214"/>
      <c r="LK226" s="214"/>
      <c r="LL226" s="214"/>
      <c r="LM226" s="214"/>
      <c r="LN226" s="214"/>
      <c r="LO226" s="214"/>
      <c r="LP226" s="214"/>
      <c r="LQ226" s="214"/>
      <c r="LR226" s="214"/>
      <c r="LS226" s="214"/>
      <c r="LT226" s="214"/>
      <c r="LU226" s="214"/>
      <c r="LV226" s="214"/>
      <c r="LW226" s="214"/>
      <c r="LX226" s="214"/>
      <c r="LY226" s="214"/>
      <c r="LZ226" s="214"/>
      <c r="MA226" s="214"/>
      <c r="MB226" s="214"/>
      <c r="MC226" s="214"/>
      <c r="MD226" s="214"/>
      <c r="ME226" s="214"/>
      <c r="MF226" s="214"/>
      <c r="MG226" s="214"/>
      <c r="MH226" s="214"/>
      <c r="MI226" s="214"/>
      <c r="MJ226" s="214"/>
      <c r="MK226" s="214"/>
      <c r="ML226" s="214"/>
      <c r="MM226" s="214"/>
      <c r="MN226" s="214"/>
      <c r="MO226" s="214"/>
      <c r="MP226" s="214"/>
      <c r="MQ226" s="214"/>
      <c r="MR226" s="214"/>
      <c r="MS226" s="214"/>
      <c r="MT226" s="214"/>
      <c r="MU226" s="214"/>
      <c r="MV226" s="214"/>
      <c r="MW226" s="214"/>
      <c r="MX226" s="214"/>
      <c r="MY226" s="214"/>
      <c r="MZ226" s="214"/>
      <c r="NA226" s="214"/>
      <c r="NB226" s="214"/>
      <c r="NC226" s="214"/>
      <c r="ND226" s="214"/>
      <c r="NE226" s="214"/>
      <c r="NF226" s="214"/>
      <c r="NG226" s="214"/>
      <c r="NH226" s="214"/>
      <c r="NI226" s="214"/>
      <c r="NJ226" s="214"/>
      <c r="NK226" s="214"/>
      <c r="NL226" s="214"/>
      <c r="NM226" s="214"/>
      <c r="NN226" s="214"/>
      <c r="NO226" s="214"/>
      <c r="NP226" s="214"/>
      <c r="NQ226" s="214"/>
      <c r="NR226" s="214"/>
      <c r="NS226" s="214"/>
      <c r="NT226" s="214"/>
      <c r="NU226" s="214"/>
      <c r="NV226" s="214"/>
      <c r="NW226" s="214"/>
      <c r="NX226" s="214"/>
      <c r="NY226" s="214"/>
      <c r="NZ226" s="214"/>
      <c r="OA226" s="214"/>
      <c r="OB226" s="214"/>
      <c r="OC226" s="214"/>
      <c r="OD226" s="214"/>
      <c r="OE226" s="214"/>
      <c r="OF226" s="214"/>
      <c r="OG226" s="214"/>
      <c r="OH226" s="214"/>
      <c r="OI226" s="214"/>
      <c r="OJ226" s="214"/>
      <c r="OK226" s="214"/>
      <c r="OL226" s="214"/>
      <c r="OM226" s="214"/>
      <c r="ON226" s="214"/>
      <c r="OO226" s="214"/>
      <c r="OP226" s="214"/>
      <c r="OQ226" s="214"/>
      <c r="OR226" s="214"/>
      <c r="OS226" s="214"/>
      <c r="OT226" s="214"/>
      <c r="OU226" s="214"/>
      <c r="OV226" s="214"/>
      <c r="OW226" s="214"/>
      <c r="OX226" s="214"/>
      <c r="OY226" s="214"/>
      <c r="OZ226" s="214"/>
      <c r="PA226" s="214"/>
      <c r="PB226" s="214"/>
      <c r="PC226" s="214"/>
      <c r="PD226" s="214"/>
      <c r="PE226" s="214"/>
      <c r="PF226" s="214"/>
      <c r="PG226" s="214"/>
      <c r="PH226" s="214"/>
      <c r="PI226" s="214"/>
      <c r="PJ226" s="214"/>
      <c r="PK226" s="214"/>
      <c r="PL226" s="214"/>
      <c r="PM226" s="214"/>
      <c r="PN226" s="214"/>
      <c r="PO226" s="214"/>
      <c r="PP226" s="214"/>
      <c r="PQ226" s="214"/>
      <c r="PR226" s="214"/>
      <c r="PS226" s="214"/>
      <c r="PT226" s="214"/>
      <c r="PU226" s="214"/>
      <c r="PV226" s="214"/>
      <c r="PW226" s="214"/>
      <c r="PX226" s="214"/>
      <c r="PY226" s="214"/>
      <c r="PZ226" s="214"/>
      <c r="QA226" s="214"/>
      <c r="QB226" s="214"/>
      <c r="QC226" s="214"/>
      <c r="QD226" s="214"/>
      <c r="QE226" s="214"/>
      <c r="QF226" s="214"/>
      <c r="QG226" s="214"/>
      <c r="QH226" s="214"/>
      <c r="QI226" s="214"/>
      <c r="QJ226" s="214"/>
      <c r="QK226" s="214"/>
      <c r="QL226" s="214"/>
      <c r="QM226" s="214"/>
      <c r="QN226" s="214"/>
      <c r="QO226" s="214"/>
      <c r="QP226" s="214"/>
      <c r="QQ226" s="214"/>
      <c r="QR226" s="214"/>
      <c r="QS226" s="214"/>
      <c r="QT226" s="214"/>
      <c r="QU226" s="214"/>
      <c r="QV226" s="214"/>
      <c r="QW226" s="214"/>
      <c r="QX226" s="214"/>
      <c r="QY226" s="214"/>
      <c r="QZ226" s="214"/>
      <c r="RA226" s="214"/>
      <c r="RB226" s="214"/>
      <c r="RC226" s="214"/>
      <c r="RD226" s="214"/>
      <c r="RE226" s="214"/>
      <c r="RF226" s="214"/>
      <c r="RG226" s="214"/>
      <c r="RH226" s="214"/>
      <c r="RI226" s="214"/>
      <c r="RJ226" s="214"/>
      <c r="RK226" s="214"/>
      <c r="RL226" s="214"/>
      <c r="RM226" s="214"/>
      <c r="RN226" s="214"/>
      <c r="RO226" s="214"/>
      <c r="RP226" s="214"/>
      <c r="RQ226" s="214"/>
      <c r="RR226" s="214"/>
      <c r="RS226" s="214"/>
      <c r="RT226" s="214"/>
      <c r="RU226" s="214"/>
      <c r="RV226" s="214"/>
      <c r="RW226" s="214"/>
      <c r="RX226" s="214"/>
      <c r="RY226" s="214"/>
      <c r="RZ226" s="214"/>
      <c r="SA226" s="214"/>
      <c r="SB226" s="214"/>
      <c r="SC226" s="214"/>
      <c r="SD226" s="214"/>
      <c r="SE226" s="214"/>
      <c r="SF226" s="214"/>
      <c r="SG226" s="214"/>
      <c r="SH226" s="214"/>
      <c r="SI226" s="214"/>
      <c r="SJ226" s="214"/>
      <c r="SK226" s="214"/>
      <c r="SL226" s="214"/>
      <c r="SM226" s="214"/>
      <c r="SN226" s="214"/>
      <c r="SO226" s="214"/>
      <c r="SP226" s="214"/>
      <c r="SQ226" s="214"/>
      <c r="SR226" s="214"/>
      <c r="SS226" s="214"/>
      <c r="ST226" s="214"/>
      <c r="SU226" s="214"/>
      <c r="SV226" s="214"/>
      <c r="SW226" s="214"/>
      <c r="SX226" s="214"/>
      <c r="SY226" s="214"/>
      <c r="SZ226" s="214"/>
      <c r="TA226" s="214"/>
      <c r="TB226" s="214"/>
      <c r="TC226" s="214"/>
      <c r="TD226" s="214"/>
      <c r="TE226" s="214"/>
      <c r="TF226" s="214"/>
      <c r="TG226" s="214"/>
      <c r="TH226" s="214"/>
    </row>
    <row r="227" spans="1:528" s="72" customFormat="1" ht="15" customHeight="1" thickBot="1" x14ac:dyDescent="0.3">
      <c r="A227" s="214"/>
      <c r="B227" s="213"/>
      <c r="C227" s="77"/>
      <c r="D227" s="214"/>
      <c r="E227" s="8"/>
      <c r="F227" s="8"/>
      <c r="G227" s="8"/>
      <c r="H227" s="78"/>
      <c r="I227" s="78"/>
      <c r="J227" s="78"/>
      <c r="K227" s="78"/>
      <c r="L227" s="78"/>
      <c r="M227" s="78"/>
      <c r="N227" s="214"/>
      <c r="O227" s="214"/>
      <c r="P227" s="214"/>
      <c r="Q227" s="256"/>
      <c r="R227" s="233"/>
      <c r="S227" s="214"/>
      <c r="T227" s="214"/>
      <c r="U227" s="214"/>
      <c r="V227" s="214"/>
      <c r="W227" s="214"/>
      <c r="X227" s="214"/>
      <c r="Y227" s="214"/>
      <c r="Z227" s="214"/>
      <c r="AA227" s="214"/>
      <c r="AB227" s="214"/>
      <c r="AC227" s="214"/>
      <c r="AD227" s="214"/>
      <c r="AE227" s="214"/>
      <c r="AF227" s="214"/>
      <c r="AG227" s="214"/>
      <c r="AH227" s="214"/>
      <c r="AI227" s="214"/>
      <c r="AJ227" s="214"/>
      <c r="AK227" s="214"/>
      <c r="AL227" s="214"/>
      <c r="AM227" s="214"/>
      <c r="AN227" s="214"/>
      <c r="AO227" s="214"/>
      <c r="AP227" s="214"/>
      <c r="AQ227" s="214"/>
      <c r="AR227" s="214"/>
      <c r="AS227" s="214"/>
      <c r="AT227" s="214"/>
      <c r="AU227" s="214"/>
      <c r="AV227" s="214"/>
      <c r="AW227" s="214"/>
      <c r="AX227" s="214"/>
      <c r="AY227" s="214"/>
      <c r="AZ227" s="214"/>
      <c r="BA227" s="214"/>
      <c r="BB227" s="214"/>
      <c r="BC227" s="214"/>
      <c r="BD227" s="214"/>
      <c r="BE227" s="214"/>
      <c r="BF227" s="214"/>
      <c r="BG227" s="214"/>
      <c r="BH227" s="214"/>
      <c r="BI227" s="214"/>
      <c r="BJ227" s="214"/>
      <c r="BK227" s="214"/>
      <c r="BL227" s="214"/>
      <c r="BM227" s="214"/>
      <c r="BN227" s="214"/>
      <c r="BO227" s="214"/>
      <c r="BP227" s="214"/>
      <c r="BQ227" s="214"/>
      <c r="BR227" s="214"/>
      <c r="BS227" s="214"/>
      <c r="BT227" s="214"/>
      <c r="BU227" s="214"/>
      <c r="BV227" s="214"/>
      <c r="BW227" s="214"/>
      <c r="BX227" s="214"/>
      <c r="BY227" s="214"/>
      <c r="BZ227" s="214"/>
      <c r="CA227" s="214"/>
      <c r="CB227" s="214"/>
      <c r="CC227" s="214"/>
      <c r="CD227" s="214"/>
      <c r="CE227" s="214"/>
      <c r="CF227" s="214"/>
      <c r="CG227" s="214"/>
      <c r="CH227" s="214"/>
      <c r="CI227" s="214"/>
      <c r="CJ227" s="214"/>
      <c r="CK227" s="214"/>
      <c r="CL227" s="214"/>
      <c r="CM227" s="214"/>
      <c r="CN227" s="214"/>
      <c r="CO227" s="214"/>
      <c r="CP227" s="214"/>
      <c r="CQ227" s="214"/>
      <c r="CR227" s="214"/>
      <c r="CS227" s="214"/>
      <c r="CT227" s="214"/>
      <c r="CU227" s="214"/>
      <c r="CV227" s="214"/>
      <c r="CW227" s="214"/>
      <c r="CX227" s="214"/>
      <c r="CY227" s="214"/>
      <c r="CZ227" s="214"/>
      <c r="DA227" s="214"/>
      <c r="DB227" s="214"/>
      <c r="DC227" s="214"/>
      <c r="DD227" s="214"/>
      <c r="DE227" s="214"/>
      <c r="DF227" s="214"/>
      <c r="DG227" s="214"/>
      <c r="DH227" s="214"/>
      <c r="DI227" s="214"/>
      <c r="DJ227" s="214"/>
      <c r="DK227" s="214"/>
      <c r="DL227" s="214"/>
      <c r="DM227" s="214"/>
      <c r="DN227" s="214"/>
      <c r="DO227" s="214"/>
      <c r="DP227" s="214"/>
      <c r="DQ227" s="214"/>
      <c r="DR227" s="214"/>
      <c r="DS227" s="214"/>
      <c r="DT227" s="214"/>
      <c r="DU227" s="214"/>
      <c r="DV227" s="214"/>
      <c r="DW227" s="214"/>
      <c r="DX227" s="214"/>
      <c r="DY227" s="214"/>
      <c r="DZ227" s="214"/>
      <c r="EA227" s="214"/>
      <c r="EB227" s="214"/>
      <c r="EC227" s="214"/>
      <c r="ED227" s="214"/>
      <c r="EE227" s="214"/>
      <c r="EF227" s="214"/>
      <c r="EG227" s="214"/>
      <c r="EH227" s="214"/>
      <c r="EI227" s="214"/>
      <c r="EJ227" s="214"/>
      <c r="EK227" s="214"/>
      <c r="EL227" s="214"/>
      <c r="EM227" s="214"/>
      <c r="EN227" s="214"/>
      <c r="EO227" s="214"/>
      <c r="EP227" s="214"/>
      <c r="EQ227" s="214"/>
      <c r="ER227" s="214"/>
      <c r="ES227" s="214"/>
      <c r="ET227" s="214"/>
      <c r="EU227" s="214"/>
      <c r="EV227" s="214"/>
      <c r="EW227" s="214"/>
      <c r="EX227" s="214"/>
      <c r="EY227" s="214"/>
      <c r="EZ227" s="214"/>
      <c r="FA227" s="214"/>
      <c r="FB227" s="214"/>
      <c r="FC227" s="214"/>
      <c r="FD227" s="214"/>
      <c r="FE227" s="214"/>
      <c r="FF227" s="214"/>
      <c r="FG227" s="214"/>
      <c r="FH227" s="214"/>
      <c r="FI227" s="214"/>
      <c r="FJ227" s="214"/>
      <c r="FK227" s="214"/>
      <c r="FL227" s="214"/>
      <c r="FM227" s="214"/>
      <c r="FN227" s="214"/>
      <c r="FO227" s="214"/>
      <c r="FP227" s="214"/>
      <c r="FQ227" s="214"/>
      <c r="FR227" s="214"/>
      <c r="FS227" s="214"/>
      <c r="FT227" s="214"/>
      <c r="FU227" s="214"/>
      <c r="FV227" s="214"/>
      <c r="FW227" s="214"/>
      <c r="FX227" s="214"/>
      <c r="FY227" s="214"/>
      <c r="FZ227" s="214"/>
      <c r="GA227" s="214"/>
      <c r="GB227" s="214"/>
      <c r="GC227" s="214"/>
      <c r="GD227" s="214"/>
      <c r="GE227" s="214"/>
      <c r="GF227" s="214"/>
      <c r="GG227" s="214"/>
      <c r="GH227" s="214"/>
      <c r="GI227" s="214"/>
      <c r="GJ227" s="214"/>
      <c r="GK227" s="214"/>
      <c r="GL227" s="214"/>
      <c r="GM227" s="214"/>
      <c r="GN227" s="214"/>
      <c r="GO227" s="214"/>
      <c r="GP227" s="214"/>
      <c r="GQ227" s="214"/>
      <c r="GR227" s="214"/>
      <c r="GS227" s="214"/>
      <c r="GT227" s="214"/>
      <c r="GU227" s="214"/>
      <c r="GV227" s="214"/>
      <c r="GW227" s="214"/>
      <c r="GX227" s="214"/>
      <c r="GY227" s="214"/>
      <c r="GZ227" s="214"/>
      <c r="HA227" s="214"/>
      <c r="HB227" s="214"/>
      <c r="HC227" s="214"/>
      <c r="HD227" s="214"/>
      <c r="HE227" s="214"/>
      <c r="HF227" s="214"/>
      <c r="HG227" s="214"/>
      <c r="HH227" s="214"/>
      <c r="HI227" s="214"/>
      <c r="HJ227" s="214"/>
      <c r="HK227" s="214"/>
      <c r="HL227" s="214"/>
      <c r="HM227" s="214"/>
      <c r="HN227" s="214"/>
      <c r="HO227" s="214"/>
      <c r="HP227" s="214"/>
      <c r="HQ227" s="214"/>
      <c r="HR227" s="214"/>
      <c r="HS227" s="214"/>
      <c r="HT227" s="214"/>
      <c r="HU227" s="214"/>
      <c r="HV227" s="214"/>
      <c r="HW227" s="214"/>
      <c r="HX227" s="214"/>
      <c r="HY227" s="214"/>
      <c r="HZ227" s="214"/>
      <c r="IA227" s="214"/>
      <c r="IB227" s="214"/>
      <c r="IC227" s="214"/>
      <c r="ID227" s="214"/>
      <c r="IE227" s="214"/>
      <c r="IF227" s="214"/>
      <c r="IG227" s="214"/>
      <c r="IH227" s="214"/>
      <c r="II227" s="214"/>
      <c r="IJ227" s="214"/>
      <c r="IK227" s="214"/>
      <c r="IL227" s="214"/>
      <c r="IM227" s="214"/>
      <c r="IN227" s="214"/>
      <c r="IO227" s="214"/>
      <c r="IP227" s="214"/>
      <c r="IQ227" s="214"/>
      <c r="IR227" s="214"/>
      <c r="IS227" s="214"/>
      <c r="IT227" s="214"/>
      <c r="IU227" s="214"/>
      <c r="IV227" s="214"/>
      <c r="IW227" s="214"/>
      <c r="IX227" s="214"/>
      <c r="IY227" s="214"/>
      <c r="IZ227" s="214"/>
      <c r="JA227" s="214"/>
      <c r="JB227" s="214"/>
      <c r="JC227" s="214"/>
      <c r="JD227" s="214"/>
      <c r="JE227" s="214"/>
      <c r="JF227" s="214"/>
      <c r="JG227" s="214"/>
      <c r="JH227" s="214"/>
      <c r="JI227" s="214"/>
      <c r="JJ227" s="214"/>
      <c r="JK227" s="214"/>
      <c r="JL227" s="214"/>
      <c r="JM227" s="214"/>
      <c r="JN227" s="214"/>
      <c r="JO227" s="214"/>
      <c r="JP227" s="214"/>
      <c r="JQ227" s="214"/>
      <c r="JR227" s="214"/>
      <c r="JS227" s="214"/>
      <c r="JT227" s="214"/>
      <c r="JU227" s="214"/>
      <c r="JV227" s="214"/>
      <c r="JW227" s="214"/>
      <c r="JX227" s="214"/>
      <c r="JY227" s="214"/>
      <c r="JZ227" s="214"/>
      <c r="KA227" s="214"/>
      <c r="KB227" s="214"/>
      <c r="KC227" s="214"/>
      <c r="KD227" s="214"/>
      <c r="KE227" s="214"/>
      <c r="KF227" s="214"/>
      <c r="KG227" s="214"/>
      <c r="KH227" s="214"/>
      <c r="KI227" s="214"/>
      <c r="KJ227" s="214"/>
      <c r="KK227" s="214"/>
      <c r="KL227" s="214"/>
      <c r="KM227" s="214"/>
      <c r="KN227" s="214"/>
      <c r="KO227" s="214"/>
      <c r="KP227" s="214"/>
      <c r="KQ227" s="214"/>
      <c r="KR227" s="214"/>
      <c r="KS227" s="214"/>
      <c r="KT227" s="214"/>
      <c r="KU227" s="214"/>
      <c r="KV227" s="214"/>
      <c r="KW227" s="214"/>
      <c r="KX227" s="214"/>
      <c r="KY227" s="214"/>
      <c r="KZ227" s="214"/>
      <c r="LA227" s="214"/>
      <c r="LB227" s="214"/>
      <c r="LC227" s="214"/>
      <c r="LD227" s="214"/>
      <c r="LE227" s="214"/>
      <c r="LF227" s="214"/>
      <c r="LG227" s="214"/>
      <c r="LH227" s="214"/>
      <c r="LI227" s="214"/>
      <c r="LJ227" s="214"/>
      <c r="LK227" s="214"/>
      <c r="LL227" s="214"/>
      <c r="LM227" s="214"/>
      <c r="LN227" s="214"/>
      <c r="LO227" s="214"/>
      <c r="LP227" s="214"/>
      <c r="LQ227" s="214"/>
      <c r="LR227" s="214"/>
      <c r="LS227" s="214"/>
      <c r="LT227" s="214"/>
      <c r="LU227" s="214"/>
      <c r="LV227" s="214"/>
      <c r="LW227" s="214"/>
      <c r="LX227" s="214"/>
      <c r="LY227" s="214"/>
      <c r="LZ227" s="214"/>
      <c r="MA227" s="214"/>
      <c r="MB227" s="214"/>
      <c r="MC227" s="214"/>
      <c r="MD227" s="214"/>
      <c r="ME227" s="214"/>
      <c r="MF227" s="214"/>
      <c r="MG227" s="214"/>
      <c r="MH227" s="214"/>
      <c r="MI227" s="214"/>
      <c r="MJ227" s="214"/>
      <c r="MK227" s="214"/>
      <c r="ML227" s="214"/>
      <c r="MM227" s="214"/>
      <c r="MN227" s="214"/>
      <c r="MO227" s="214"/>
      <c r="MP227" s="214"/>
      <c r="MQ227" s="214"/>
      <c r="MR227" s="214"/>
      <c r="MS227" s="214"/>
      <c r="MT227" s="214"/>
      <c r="MU227" s="214"/>
      <c r="MV227" s="214"/>
      <c r="MW227" s="214"/>
      <c r="MX227" s="214"/>
      <c r="MY227" s="214"/>
      <c r="MZ227" s="214"/>
      <c r="NA227" s="214"/>
      <c r="NB227" s="214"/>
      <c r="NC227" s="214"/>
      <c r="ND227" s="214"/>
      <c r="NE227" s="214"/>
      <c r="NF227" s="214"/>
      <c r="NG227" s="214"/>
      <c r="NH227" s="214"/>
      <c r="NI227" s="214"/>
      <c r="NJ227" s="214"/>
      <c r="NK227" s="214"/>
      <c r="NL227" s="214"/>
      <c r="NM227" s="214"/>
      <c r="NN227" s="214"/>
      <c r="NO227" s="214"/>
      <c r="NP227" s="214"/>
      <c r="NQ227" s="214"/>
      <c r="NR227" s="214"/>
      <c r="NS227" s="214"/>
      <c r="NT227" s="214"/>
      <c r="NU227" s="214"/>
      <c r="NV227" s="214"/>
      <c r="NW227" s="214"/>
      <c r="NX227" s="214"/>
      <c r="NY227" s="214"/>
      <c r="NZ227" s="214"/>
      <c r="OA227" s="214"/>
      <c r="OB227" s="214"/>
      <c r="OC227" s="214"/>
      <c r="OD227" s="214"/>
      <c r="OE227" s="214"/>
      <c r="OF227" s="214"/>
      <c r="OG227" s="214"/>
      <c r="OH227" s="214"/>
      <c r="OI227" s="214"/>
      <c r="OJ227" s="214"/>
      <c r="OK227" s="214"/>
      <c r="OL227" s="214"/>
      <c r="OM227" s="214"/>
      <c r="ON227" s="214"/>
      <c r="OO227" s="214"/>
      <c r="OP227" s="214"/>
      <c r="OQ227" s="214"/>
      <c r="OR227" s="214"/>
      <c r="OS227" s="214"/>
      <c r="OT227" s="214"/>
      <c r="OU227" s="214"/>
      <c r="OV227" s="214"/>
      <c r="OW227" s="214"/>
      <c r="OX227" s="214"/>
      <c r="OY227" s="214"/>
      <c r="OZ227" s="214"/>
      <c r="PA227" s="214"/>
      <c r="PB227" s="214"/>
      <c r="PC227" s="214"/>
      <c r="PD227" s="214"/>
      <c r="PE227" s="214"/>
      <c r="PF227" s="214"/>
      <c r="PG227" s="214"/>
      <c r="PH227" s="214"/>
      <c r="PI227" s="214"/>
      <c r="PJ227" s="214"/>
      <c r="PK227" s="214"/>
      <c r="PL227" s="214"/>
      <c r="PM227" s="214"/>
      <c r="PN227" s="214"/>
      <c r="PO227" s="214"/>
      <c r="PP227" s="214"/>
      <c r="PQ227" s="214"/>
      <c r="PR227" s="214"/>
      <c r="PS227" s="214"/>
      <c r="PT227" s="214"/>
      <c r="PU227" s="214"/>
      <c r="PV227" s="214"/>
      <c r="PW227" s="214"/>
      <c r="PX227" s="214"/>
      <c r="PY227" s="214"/>
      <c r="PZ227" s="214"/>
      <c r="QA227" s="214"/>
      <c r="QB227" s="214"/>
      <c r="QC227" s="214"/>
      <c r="QD227" s="214"/>
      <c r="QE227" s="214"/>
      <c r="QF227" s="214"/>
      <c r="QG227" s="214"/>
      <c r="QH227" s="214"/>
      <c r="QI227" s="214"/>
      <c r="QJ227" s="214"/>
      <c r="QK227" s="214"/>
      <c r="QL227" s="214"/>
      <c r="QM227" s="214"/>
      <c r="QN227" s="214"/>
      <c r="QO227" s="214"/>
      <c r="QP227" s="214"/>
      <c r="QQ227" s="214"/>
      <c r="QR227" s="214"/>
      <c r="QS227" s="214"/>
      <c r="QT227" s="214"/>
      <c r="QU227" s="214"/>
      <c r="QV227" s="214"/>
      <c r="QW227" s="214"/>
      <c r="QX227" s="214"/>
      <c r="QY227" s="214"/>
      <c r="QZ227" s="214"/>
      <c r="RA227" s="214"/>
      <c r="RB227" s="214"/>
      <c r="RC227" s="214"/>
      <c r="RD227" s="214"/>
      <c r="RE227" s="214"/>
      <c r="RF227" s="214"/>
      <c r="RG227" s="214"/>
      <c r="RH227" s="214"/>
      <c r="RI227" s="214"/>
      <c r="RJ227" s="214"/>
      <c r="RK227" s="214"/>
      <c r="RL227" s="214"/>
      <c r="RM227" s="214"/>
      <c r="RN227" s="214"/>
      <c r="RO227" s="214"/>
      <c r="RP227" s="214"/>
      <c r="RQ227" s="214"/>
      <c r="RR227" s="214"/>
      <c r="RS227" s="214"/>
      <c r="RT227" s="214"/>
      <c r="RU227" s="214"/>
      <c r="RV227" s="214"/>
      <c r="RW227" s="214"/>
      <c r="RX227" s="214"/>
      <c r="RY227" s="214"/>
      <c r="RZ227" s="214"/>
      <c r="SA227" s="214"/>
      <c r="SB227" s="214"/>
      <c r="SC227" s="214"/>
      <c r="SD227" s="214"/>
      <c r="SE227" s="214"/>
      <c r="SF227" s="214"/>
      <c r="SG227" s="214"/>
      <c r="SH227" s="214"/>
      <c r="SI227" s="214"/>
      <c r="SJ227" s="214"/>
      <c r="SK227" s="214"/>
      <c r="SL227" s="214"/>
      <c r="SM227" s="214"/>
      <c r="SN227" s="214"/>
      <c r="SO227" s="214"/>
      <c r="SP227" s="214"/>
      <c r="SQ227" s="214"/>
      <c r="SR227" s="214"/>
      <c r="SS227" s="214"/>
      <c r="ST227" s="214"/>
      <c r="SU227" s="214"/>
      <c r="SV227" s="214"/>
      <c r="SW227" s="214"/>
      <c r="SX227" s="214"/>
      <c r="SY227" s="214"/>
      <c r="SZ227" s="214"/>
      <c r="TA227" s="214"/>
      <c r="TB227" s="214"/>
      <c r="TC227" s="214"/>
      <c r="TD227" s="214"/>
      <c r="TE227" s="214"/>
      <c r="TF227" s="214"/>
      <c r="TG227" s="214"/>
      <c r="TH227" s="214"/>
    </row>
    <row r="228" spans="1:528" ht="15.75" customHeight="1" thickBot="1" x14ac:dyDescent="0.3">
      <c r="A228" s="214"/>
      <c r="B228" s="213"/>
      <c r="C228" s="417" t="s">
        <v>131</v>
      </c>
      <c r="D228" s="418"/>
      <c r="E228" s="418"/>
      <c r="F228" s="418"/>
      <c r="G228" s="418"/>
      <c r="H228" s="418"/>
      <c r="I228" s="418"/>
      <c r="J228" s="418"/>
      <c r="K228" s="418"/>
      <c r="L228" s="418"/>
      <c r="M228" s="418"/>
      <c r="N228" s="418"/>
      <c r="O228" s="418"/>
      <c r="P228" s="418"/>
      <c r="Q228" s="419"/>
      <c r="R228" s="233"/>
      <c r="S228" s="214"/>
      <c r="T228" s="214"/>
      <c r="U228" s="214"/>
      <c r="V228" s="214"/>
      <c r="W228" s="214"/>
      <c r="X228" s="214"/>
      <c r="Y228" s="214"/>
      <c r="Z228" s="214"/>
      <c r="AA228" s="214"/>
      <c r="AB228" s="214"/>
      <c r="AC228" s="214"/>
      <c r="AD228" s="214"/>
      <c r="AE228" s="214"/>
      <c r="AF228" s="214"/>
      <c r="AG228" s="214"/>
      <c r="AH228" s="214"/>
      <c r="AI228" s="214"/>
      <c r="AJ228" s="214"/>
      <c r="AK228" s="214"/>
      <c r="AL228" s="214"/>
      <c r="AM228" s="214"/>
      <c r="AN228" s="214"/>
      <c r="AO228" s="214"/>
      <c r="AP228" s="214"/>
      <c r="AQ228" s="214"/>
      <c r="AR228" s="214"/>
      <c r="AS228" s="214"/>
      <c r="AT228" s="214"/>
      <c r="AU228" s="214"/>
      <c r="AV228" s="214"/>
      <c r="AW228" s="214"/>
      <c r="AX228" s="214"/>
      <c r="AY228" s="214"/>
      <c r="AZ228" s="214"/>
      <c r="BA228" s="214"/>
      <c r="BB228" s="214"/>
      <c r="BC228" s="214"/>
      <c r="BD228" s="214"/>
      <c r="BE228" s="214"/>
      <c r="BF228" s="214"/>
      <c r="BG228" s="214"/>
      <c r="BH228" s="214"/>
      <c r="BI228" s="214"/>
      <c r="BJ228" s="214"/>
      <c r="BK228" s="214"/>
      <c r="BL228" s="214"/>
      <c r="BM228" s="214"/>
      <c r="BN228" s="214"/>
      <c r="BO228" s="214"/>
      <c r="BP228" s="214"/>
      <c r="BQ228" s="214"/>
      <c r="BR228" s="214"/>
      <c r="BS228" s="214"/>
      <c r="BT228" s="214"/>
      <c r="BU228" s="214"/>
      <c r="BV228" s="214"/>
      <c r="BW228" s="214"/>
      <c r="BX228" s="214"/>
      <c r="BY228" s="214"/>
      <c r="BZ228" s="214"/>
      <c r="CA228" s="214"/>
      <c r="CB228" s="214"/>
      <c r="CC228" s="214"/>
      <c r="CD228" s="214"/>
      <c r="CE228" s="214"/>
      <c r="CF228" s="214"/>
      <c r="CG228" s="214"/>
      <c r="CH228" s="214"/>
      <c r="CI228" s="214"/>
      <c r="CJ228" s="214"/>
      <c r="CK228" s="214"/>
      <c r="CL228" s="214"/>
      <c r="CM228" s="214"/>
      <c r="CN228" s="214"/>
      <c r="CO228" s="214"/>
      <c r="CP228" s="214"/>
      <c r="CQ228" s="214"/>
      <c r="CR228" s="214"/>
      <c r="CS228" s="214"/>
      <c r="CT228" s="214"/>
      <c r="CU228" s="214"/>
      <c r="CV228" s="214"/>
      <c r="CW228" s="214"/>
      <c r="CX228" s="214"/>
      <c r="CY228" s="214"/>
      <c r="CZ228" s="214"/>
      <c r="DA228" s="214"/>
      <c r="DB228" s="214"/>
      <c r="DC228" s="214"/>
      <c r="DD228" s="214"/>
      <c r="DE228" s="214"/>
      <c r="DF228" s="214"/>
      <c r="DG228" s="214"/>
      <c r="DH228" s="214"/>
      <c r="DI228" s="214"/>
      <c r="DJ228" s="214"/>
      <c r="DK228" s="214"/>
      <c r="DL228" s="214"/>
      <c r="DM228" s="214"/>
      <c r="DN228" s="214"/>
      <c r="DO228" s="214"/>
      <c r="DP228" s="214"/>
      <c r="DQ228" s="214"/>
      <c r="DR228" s="214"/>
      <c r="DS228" s="214"/>
      <c r="DT228" s="214"/>
      <c r="DU228" s="214"/>
      <c r="DV228" s="214"/>
      <c r="DW228" s="214"/>
      <c r="DX228" s="214"/>
      <c r="DY228" s="214"/>
      <c r="DZ228" s="214"/>
      <c r="EA228" s="214"/>
      <c r="EB228" s="214"/>
      <c r="EC228" s="214"/>
      <c r="ED228" s="214"/>
      <c r="EE228" s="214"/>
      <c r="EF228" s="214"/>
      <c r="EG228" s="214"/>
      <c r="EH228" s="214"/>
      <c r="EI228" s="214"/>
      <c r="EJ228" s="214"/>
      <c r="EK228" s="214"/>
      <c r="EL228" s="214"/>
      <c r="EM228" s="214"/>
      <c r="EN228" s="214"/>
      <c r="EO228" s="214"/>
      <c r="EP228" s="214"/>
      <c r="EQ228" s="214"/>
      <c r="ER228" s="214"/>
      <c r="ES228" s="214"/>
      <c r="ET228" s="214"/>
      <c r="EU228" s="214"/>
      <c r="EV228" s="214"/>
      <c r="EW228" s="214"/>
      <c r="EX228" s="214"/>
      <c r="EY228" s="214"/>
      <c r="EZ228" s="214"/>
      <c r="FA228" s="214"/>
      <c r="FB228" s="214"/>
      <c r="FC228" s="214"/>
      <c r="FD228" s="214"/>
      <c r="FE228" s="214"/>
      <c r="FF228" s="214"/>
      <c r="FG228" s="214"/>
      <c r="FH228" s="214"/>
      <c r="FI228" s="214"/>
      <c r="FJ228" s="214"/>
      <c r="FK228" s="214"/>
      <c r="FL228" s="214"/>
      <c r="FM228" s="214"/>
      <c r="FN228" s="214"/>
      <c r="FO228" s="214"/>
      <c r="FP228" s="214"/>
      <c r="FQ228" s="214"/>
      <c r="FR228" s="214"/>
      <c r="FS228" s="214"/>
      <c r="FT228" s="214"/>
      <c r="FU228" s="214"/>
      <c r="FV228" s="214"/>
      <c r="FW228" s="214"/>
      <c r="FX228" s="214"/>
      <c r="FY228" s="214"/>
      <c r="FZ228" s="214"/>
      <c r="GA228" s="214"/>
      <c r="GB228" s="214"/>
      <c r="GC228" s="214"/>
      <c r="GD228" s="214"/>
      <c r="GE228" s="214"/>
      <c r="GF228" s="214"/>
      <c r="GG228" s="214"/>
      <c r="GH228" s="214"/>
      <c r="GI228" s="214"/>
      <c r="GJ228" s="214"/>
      <c r="GK228" s="214"/>
      <c r="GL228" s="214"/>
      <c r="GM228" s="214"/>
      <c r="GN228" s="214"/>
      <c r="GO228" s="214"/>
      <c r="GP228" s="214"/>
      <c r="GQ228" s="214"/>
      <c r="GR228" s="214"/>
      <c r="GS228" s="214"/>
      <c r="GT228" s="214"/>
      <c r="GU228" s="214"/>
      <c r="GV228" s="214"/>
      <c r="GW228" s="214"/>
      <c r="GX228" s="214"/>
      <c r="GY228" s="214"/>
      <c r="GZ228" s="214"/>
      <c r="HA228" s="214"/>
      <c r="HB228" s="214"/>
      <c r="HC228" s="214"/>
      <c r="HD228" s="214"/>
      <c r="HE228" s="214"/>
      <c r="HF228" s="214"/>
      <c r="HG228" s="214"/>
      <c r="HH228" s="214"/>
      <c r="HI228" s="214"/>
      <c r="HJ228" s="214"/>
      <c r="HK228" s="214"/>
      <c r="HL228" s="214"/>
      <c r="HM228" s="214"/>
      <c r="HN228" s="214"/>
      <c r="HO228" s="214"/>
      <c r="HP228" s="214"/>
      <c r="HQ228" s="214"/>
      <c r="HR228" s="214"/>
      <c r="HS228" s="214"/>
      <c r="HT228" s="214"/>
      <c r="HU228" s="214"/>
      <c r="HV228" s="214"/>
      <c r="HW228" s="214"/>
      <c r="HX228" s="214"/>
      <c r="HY228" s="214"/>
      <c r="HZ228" s="214"/>
      <c r="IA228" s="214"/>
      <c r="IB228" s="214"/>
      <c r="IC228" s="214"/>
      <c r="ID228" s="214"/>
      <c r="IE228" s="214"/>
      <c r="IF228" s="214"/>
      <c r="IG228" s="214"/>
      <c r="IH228" s="214"/>
      <c r="II228" s="214"/>
      <c r="IJ228" s="214"/>
      <c r="IK228" s="214"/>
      <c r="IL228" s="214"/>
      <c r="IM228" s="214"/>
      <c r="IN228" s="214"/>
      <c r="IO228" s="214"/>
      <c r="IP228" s="214"/>
      <c r="IQ228" s="214"/>
      <c r="IR228" s="214"/>
      <c r="IS228" s="214"/>
      <c r="IT228" s="214"/>
      <c r="IU228" s="214"/>
      <c r="IV228" s="214"/>
      <c r="IW228" s="214"/>
      <c r="IX228" s="214"/>
      <c r="IY228" s="214"/>
      <c r="IZ228" s="214"/>
      <c r="JA228" s="214"/>
      <c r="JB228" s="214"/>
      <c r="JC228" s="214"/>
      <c r="JD228" s="214"/>
      <c r="JE228" s="214"/>
      <c r="JF228" s="214"/>
      <c r="JG228" s="214"/>
      <c r="JH228" s="214"/>
      <c r="JI228" s="214"/>
      <c r="JJ228" s="214"/>
      <c r="JK228" s="214"/>
      <c r="JL228" s="214"/>
      <c r="JM228" s="214"/>
      <c r="JN228" s="214"/>
      <c r="JO228" s="214"/>
      <c r="JP228" s="214"/>
      <c r="JQ228" s="214"/>
      <c r="JR228" s="214"/>
      <c r="JS228" s="214"/>
      <c r="JT228" s="214"/>
      <c r="JU228" s="214"/>
      <c r="JV228" s="214"/>
      <c r="JW228" s="214"/>
      <c r="JX228" s="214"/>
      <c r="JY228" s="214"/>
      <c r="JZ228" s="214"/>
      <c r="KA228" s="214"/>
      <c r="KB228" s="214"/>
      <c r="KC228" s="214"/>
      <c r="KD228" s="214"/>
      <c r="KE228" s="214"/>
      <c r="KF228" s="214"/>
      <c r="KG228" s="214"/>
      <c r="KH228" s="214"/>
      <c r="KI228" s="214"/>
      <c r="KJ228" s="214"/>
      <c r="KK228" s="214"/>
      <c r="KL228" s="214"/>
      <c r="KM228" s="214"/>
      <c r="KN228" s="214"/>
      <c r="KO228" s="214"/>
      <c r="KP228" s="214"/>
      <c r="KQ228" s="214"/>
      <c r="KR228" s="214"/>
      <c r="KS228" s="214"/>
      <c r="KT228" s="214"/>
      <c r="KU228" s="214"/>
      <c r="KV228" s="214"/>
      <c r="KW228" s="214"/>
      <c r="KX228" s="214"/>
      <c r="KY228" s="214"/>
      <c r="KZ228" s="214"/>
      <c r="LA228" s="214"/>
      <c r="LB228" s="214"/>
      <c r="LC228" s="214"/>
      <c r="LD228" s="214"/>
      <c r="LE228" s="214"/>
      <c r="LF228" s="214"/>
      <c r="LG228" s="214"/>
      <c r="LH228" s="214"/>
      <c r="LI228" s="214"/>
      <c r="LJ228" s="214"/>
      <c r="LK228" s="214"/>
      <c r="LL228" s="214"/>
      <c r="LM228" s="214"/>
      <c r="LN228" s="214"/>
      <c r="LO228" s="214"/>
      <c r="LP228" s="214"/>
      <c r="LQ228" s="214"/>
      <c r="LR228" s="214"/>
      <c r="LS228" s="214"/>
      <c r="LT228" s="214"/>
      <c r="LU228" s="214"/>
      <c r="LV228" s="214"/>
      <c r="LW228" s="214"/>
      <c r="LX228" s="214"/>
      <c r="LY228" s="214"/>
      <c r="LZ228" s="214"/>
      <c r="MA228" s="214"/>
      <c r="MB228" s="214"/>
      <c r="MC228" s="214"/>
      <c r="MD228" s="214"/>
      <c r="ME228" s="214"/>
      <c r="MF228" s="214"/>
      <c r="MG228" s="214"/>
      <c r="MH228" s="214"/>
      <c r="MI228" s="214"/>
      <c r="MJ228" s="214"/>
      <c r="MK228" s="214"/>
      <c r="ML228" s="214"/>
      <c r="MM228" s="214"/>
      <c r="MN228" s="214"/>
      <c r="MO228" s="214"/>
      <c r="MP228" s="214"/>
      <c r="MQ228" s="214"/>
      <c r="MR228" s="214"/>
      <c r="MS228" s="214"/>
      <c r="MT228" s="214"/>
      <c r="MU228" s="214"/>
      <c r="MV228" s="214"/>
      <c r="MW228" s="214"/>
      <c r="MX228" s="214"/>
      <c r="MY228" s="214"/>
      <c r="MZ228" s="214"/>
      <c r="NA228" s="214"/>
      <c r="NB228" s="214"/>
      <c r="NC228" s="214"/>
      <c r="ND228" s="214"/>
      <c r="NE228" s="214"/>
      <c r="NF228" s="214"/>
      <c r="NG228" s="214"/>
      <c r="NH228" s="214"/>
      <c r="NI228" s="214"/>
      <c r="NJ228" s="214"/>
      <c r="NK228" s="214"/>
      <c r="NL228" s="214"/>
      <c r="NM228" s="214"/>
      <c r="NN228" s="214"/>
      <c r="NO228" s="214"/>
      <c r="NP228" s="214"/>
      <c r="NQ228" s="214"/>
      <c r="NR228" s="214"/>
      <c r="NS228" s="214"/>
      <c r="NT228" s="214"/>
      <c r="NU228" s="214"/>
      <c r="NV228" s="214"/>
      <c r="NW228" s="214"/>
      <c r="NX228" s="214"/>
      <c r="NY228" s="214"/>
      <c r="NZ228" s="214"/>
      <c r="OA228" s="214"/>
      <c r="OB228" s="214"/>
      <c r="OC228" s="214"/>
      <c r="OD228" s="214"/>
      <c r="OE228" s="214"/>
      <c r="OF228" s="214"/>
      <c r="OG228" s="214"/>
      <c r="OH228" s="214"/>
      <c r="OI228" s="214"/>
      <c r="OJ228" s="214"/>
      <c r="OK228" s="214"/>
      <c r="OL228" s="214"/>
      <c r="OM228" s="214"/>
      <c r="ON228" s="214"/>
      <c r="OO228" s="214"/>
      <c r="OP228" s="214"/>
      <c r="OQ228" s="214"/>
      <c r="OR228" s="214"/>
      <c r="OS228" s="214"/>
      <c r="OT228" s="214"/>
      <c r="OU228" s="214"/>
      <c r="OV228" s="214"/>
      <c r="OW228" s="214"/>
      <c r="OX228" s="214"/>
      <c r="OY228" s="214"/>
      <c r="OZ228" s="214"/>
      <c r="PA228" s="214"/>
      <c r="PB228" s="214"/>
      <c r="PC228" s="214"/>
      <c r="PD228" s="214"/>
      <c r="PE228" s="214"/>
      <c r="PF228" s="214"/>
      <c r="PG228" s="214"/>
      <c r="PH228" s="214"/>
      <c r="PI228" s="214"/>
      <c r="PJ228" s="214"/>
      <c r="PK228" s="214"/>
      <c r="PL228" s="214"/>
      <c r="PM228" s="214"/>
      <c r="PN228" s="214"/>
      <c r="PO228" s="214"/>
      <c r="PP228" s="214"/>
      <c r="PQ228" s="214"/>
      <c r="PR228" s="214"/>
      <c r="PS228" s="214"/>
      <c r="PT228" s="214"/>
      <c r="PU228" s="214"/>
      <c r="PV228" s="214"/>
      <c r="PW228" s="214"/>
      <c r="PX228" s="214"/>
      <c r="PY228" s="214"/>
      <c r="PZ228" s="214"/>
      <c r="QA228" s="214"/>
      <c r="QB228" s="214"/>
      <c r="QC228" s="214"/>
      <c r="QD228" s="214"/>
      <c r="QE228" s="214"/>
      <c r="QF228" s="214"/>
      <c r="QG228" s="214"/>
      <c r="QH228" s="214"/>
      <c r="QI228" s="214"/>
      <c r="QJ228" s="214"/>
      <c r="QK228" s="214"/>
      <c r="QL228" s="214"/>
      <c r="QM228" s="214"/>
      <c r="QN228" s="214"/>
      <c r="QO228" s="214"/>
      <c r="QP228" s="214"/>
      <c r="QQ228" s="214"/>
      <c r="QR228" s="214"/>
      <c r="QS228" s="214"/>
      <c r="QT228" s="214"/>
      <c r="QU228" s="214"/>
      <c r="QV228" s="214"/>
      <c r="QW228" s="214"/>
      <c r="QX228" s="214"/>
      <c r="QY228" s="214"/>
      <c r="QZ228" s="214"/>
      <c r="RA228" s="214"/>
      <c r="RB228" s="214"/>
      <c r="RC228" s="214"/>
      <c r="RD228" s="214"/>
      <c r="RE228" s="214"/>
      <c r="RF228" s="214"/>
      <c r="RG228" s="214"/>
      <c r="RH228" s="214"/>
      <c r="RI228" s="214"/>
      <c r="RJ228" s="214"/>
      <c r="RK228" s="214"/>
      <c r="RL228" s="214"/>
      <c r="RM228" s="214"/>
      <c r="RN228" s="214"/>
      <c r="RO228" s="214"/>
      <c r="RP228" s="214"/>
      <c r="RQ228" s="214"/>
      <c r="RR228" s="214"/>
      <c r="RS228" s="214"/>
      <c r="RT228" s="214"/>
      <c r="RU228" s="214"/>
      <c r="RV228" s="214"/>
      <c r="RW228" s="214"/>
      <c r="RX228" s="214"/>
      <c r="RY228" s="214"/>
      <c r="RZ228" s="214"/>
      <c r="SA228" s="214"/>
      <c r="SB228" s="214"/>
      <c r="SC228" s="214"/>
      <c r="SD228" s="214"/>
      <c r="SE228" s="214"/>
      <c r="SF228" s="214"/>
      <c r="SG228" s="214"/>
      <c r="SH228" s="214"/>
      <c r="SI228" s="214"/>
      <c r="SJ228" s="214"/>
      <c r="SK228" s="214"/>
      <c r="SL228" s="214"/>
      <c r="SM228" s="214"/>
      <c r="SN228" s="214"/>
      <c r="SO228" s="214"/>
      <c r="SP228" s="214"/>
      <c r="SQ228" s="214"/>
      <c r="SR228" s="214"/>
      <c r="SS228" s="214"/>
      <c r="ST228" s="214"/>
      <c r="SU228" s="214"/>
      <c r="SV228" s="214"/>
      <c r="SW228" s="214"/>
      <c r="SX228" s="214"/>
      <c r="SY228" s="214"/>
      <c r="SZ228" s="214"/>
      <c r="TA228" s="214"/>
      <c r="TB228" s="214"/>
      <c r="TC228" s="214"/>
      <c r="TD228" s="214"/>
      <c r="TE228" s="214"/>
      <c r="TF228" s="214"/>
      <c r="TG228" s="214"/>
      <c r="TH228" s="214"/>
    </row>
    <row r="229" spans="1:528" ht="15" customHeight="1" thickBot="1" x14ac:dyDescent="0.3">
      <c r="A229" s="214"/>
      <c r="B229" s="213"/>
      <c r="C229" s="299"/>
      <c r="D229" s="277" t="s">
        <v>4</v>
      </c>
      <c r="E229" s="278" t="s">
        <v>22</v>
      </c>
      <c r="F229" s="278" t="s">
        <v>23</v>
      </c>
      <c r="G229" s="278" t="s">
        <v>24</v>
      </c>
      <c r="H229" s="279" t="s">
        <v>29</v>
      </c>
      <c r="I229" s="280" t="s">
        <v>30</v>
      </c>
      <c r="J229" s="281" t="s">
        <v>31</v>
      </c>
      <c r="K229" s="282"/>
      <c r="L229" s="282"/>
      <c r="M229" s="282"/>
      <c r="N229" s="283" t="s">
        <v>22</v>
      </c>
      <c r="O229" s="278" t="s">
        <v>23</v>
      </c>
      <c r="P229" s="284" t="s">
        <v>24</v>
      </c>
      <c r="Q229" s="285" t="s">
        <v>32</v>
      </c>
      <c r="R229" s="233"/>
      <c r="S229" s="214"/>
      <c r="T229" s="214"/>
      <c r="U229" s="214"/>
      <c r="V229" s="214"/>
      <c r="W229" s="214"/>
      <c r="X229" s="214"/>
      <c r="Y229" s="214"/>
      <c r="Z229" s="214"/>
      <c r="AA229" s="214"/>
      <c r="AB229" s="214"/>
      <c r="AC229" s="214"/>
      <c r="AD229" s="214"/>
      <c r="AE229" s="214"/>
      <c r="AF229" s="214"/>
      <c r="AG229" s="214"/>
      <c r="AH229" s="214"/>
      <c r="AI229" s="214"/>
      <c r="AJ229" s="214"/>
      <c r="AK229" s="214"/>
      <c r="AL229" s="214"/>
      <c r="AM229" s="214"/>
      <c r="AN229" s="214"/>
      <c r="AO229" s="214"/>
      <c r="AP229" s="214"/>
      <c r="AQ229" s="214"/>
      <c r="AR229" s="214"/>
      <c r="AS229" s="214"/>
      <c r="AT229" s="214"/>
      <c r="AU229" s="214"/>
      <c r="AV229" s="214"/>
      <c r="AW229" s="214"/>
      <c r="AX229" s="214"/>
      <c r="AY229" s="214"/>
      <c r="AZ229" s="214"/>
      <c r="BA229" s="214"/>
      <c r="BB229" s="214"/>
      <c r="BC229" s="214"/>
      <c r="BD229" s="214"/>
      <c r="BE229" s="214"/>
      <c r="BF229" s="214"/>
      <c r="BG229" s="214"/>
      <c r="BH229" s="214"/>
      <c r="BI229" s="214"/>
      <c r="BJ229" s="214"/>
      <c r="BK229" s="214"/>
      <c r="BL229" s="214"/>
      <c r="BM229" s="214"/>
      <c r="BN229" s="214"/>
      <c r="BO229" s="214"/>
      <c r="BP229" s="214"/>
      <c r="BQ229" s="214"/>
      <c r="BR229" s="214"/>
      <c r="BS229" s="214"/>
      <c r="BT229" s="214"/>
      <c r="BU229" s="214"/>
      <c r="BV229" s="214"/>
      <c r="BW229" s="214"/>
      <c r="BX229" s="214"/>
      <c r="BY229" s="214"/>
      <c r="BZ229" s="214"/>
      <c r="CA229" s="214"/>
      <c r="CB229" s="214"/>
      <c r="CC229" s="214"/>
      <c r="CD229" s="214"/>
      <c r="CE229" s="214"/>
      <c r="CF229" s="214"/>
      <c r="CG229" s="214"/>
      <c r="CH229" s="214"/>
      <c r="CI229" s="214"/>
      <c r="CJ229" s="214"/>
      <c r="CK229" s="214"/>
      <c r="CL229" s="214"/>
      <c r="CM229" s="214"/>
      <c r="CN229" s="214"/>
      <c r="CO229" s="214"/>
      <c r="CP229" s="214"/>
      <c r="CQ229" s="214"/>
      <c r="CR229" s="214"/>
      <c r="CS229" s="214"/>
      <c r="CT229" s="214"/>
      <c r="CU229" s="214"/>
      <c r="CV229" s="214"/>
      <c r="CW229" s="214"/>
      <c r="CX229" s="214"/>
      <c r="CY229" s="214"/>
      <c r="CZ229" s="214"/>
      <c r="DA229" s="214"/>
      <c r="DB229" s="214"/>
      <c r="DC229" s="214"/>
      <c r="DD229" s="214"/>
      <c r="DE229" s="214"/>
      <c r="DF229" s="214"/>
      <c r="DG229" s="214"/>
      <c r="DH229" s="214"/>
      <c r="DI229" s="214"/>
      <c r="DJ229" s="214"/>
      <c r="DK229" s="214"/>
      <c r="DL229" s="214"/>
      <c r="DM229" s="214"/>
      <c r="DN229" s="214"/>
      <c r="DO229" s="214"/>
      <c r="DP229" s="214"/>
      <c r="DQ229" s="214"/>
      <c r="DR229" s="214"/>
      <c r="DS229" s="214"/>
      <c r="DT229" s="214"/>
      <c r="DU229" s="214"/>
      <c r="DV229" s="214"/>
      <c r="DW229" s="214"/>
      <c r="DX229" s="214"/>
      <c r="DY229" s="214"/>
      <c r="DZ229" s="214"/>
      <c r="EA229" s="214"/>
      <c r="EB229" s="214"/>
      <c r="EC229" s="214"/>
      <c r="ED229" s="214"/>
      <c r="EE229" s="214"/>
      <c r="EF229" s="214"/>
      <c r="EG229" s="214"/>
      <c r="EH229" s="214"/>
      <c r="EI229" s="214"/>
      <c r="EJ229" s="214"/>
      <c r="EK229" s="214"/>
      <c r="EL229" s="214"/>
      <c r="EM229" s="214"/>
      <c r="EN229" s="214"/>
      <c r="EO229" s="214"/>
      <c r="EP229" s="214"/>
      <c r="EQ229" s="214"/>
      <c r="ER229" s="214"/>
      <c r="ES229" s="214"/>
      <c r="ET229" s="214"/>
      <c r="EU229" s="214"/>
      <c r="EV229" s="214"/>
      <c r="EW229" s="214"/>
      <c r="EX229" s="214"/>
      <c r="EY229" s="214"/>
      <c r="EZ229" s="214"/>
      <c r="FA229" s="214"/>
      <c r="FB229" s="214"/>
      <c r="FC229" s="214"/>
      <c r="FD229" s="214"/>
      <c r="FE229" s="214"/>
      <c r="FF229" s="214"/>
      <c r="FG229" s="214"/>
      <c r="FH229" s="214"/>
      <c r="FI229" s="214"/>
      <c r="FJ229" s="214"/>
      <c r="FK229" s="214"/>
      <c r="FL229" s="214"/>
      <c r="FM229" s="214"/>
      <c r="FN229" s="214"/>
      <c r="FO229" s="214"/>
      <c r="FP229" s="214"/>
      <c r="FQ229" s="214"/>
      <c r="FR229" s="214"/>
      <c r="FS229" s="214"/>
      <c r="FT229" s="214"/>
      <c r="FU229" s="214"/>
      <c r="FV229" s="214"/>
      <c r="FW229" s="214"/>
      <c r="FX229" s="214"/>
      <c r="FY229" s="214"/>
      <c r="FZ229" s="214"/>
      <c r="GA229" s="214"/>
      <c r="GB229" s="214"/>
      <c r="GC229" s="214"/>
      <c r="GD229" s="214"/>
      <c r="GE229" s="214"/>
      <c r="GF229" s="214"/>
      <c r="GG229" s="214"/>
      <c r="GH229" s="214"/>
      <c r="GI229" s="214"/>
      <c r="GJ229" s="214"/>
      <c r="GK229" s="214"/>
      <c r="GL229" s="214"/>
      <c r="GM229" s="214"/>
      <c r="GN229" s="214"/>
      <c r="GO229" s="214"/>
      <c r="GP229" s="214"/>
      <c r="GQ229" s="214"/>
      <c r="GR229" s="214"/>
      <c r="GS229" s="214"/>
      <c r="GT229" s="214"/>
      <c r="GU229" s="214"/>
      <c r="GV229" s="214"/>
      <c r="GW229" s="214"/>
      <c r="GX229" s="214"/>
      <c r="GY229" s="214"/>
      <c r="GZ229" s="214"/>
      <c r="HA229" s="214"/>
      <c r="HB229" s="214"/>
      <c r="HC229" s="214"/>
      <c r="HD229" s="214"/>
      <c r="HE229" s="214"/>
      <c r="HF229" s="214"/>
      <c r="HG229" s="214"/>
      <c r="HH229" s="214"/>
      <c r="HI229" s="214"/>
      <c r="HJ229" s="214"/>
      <c r="HK229" s="214"/>
      <c r="HL229" s="214"/>
      <c r="HM229" s="214"/>
      <c r="HN229" s="214"/>
      <c r="HO229" s="214"/>
      <c r="HP229" s="214"/>
      <c r="HQ229" s="214"/>
      <c r="HR229" s="214"/>
      <c r="HS229" s="214"/>
      <c r="HT229" s="214"/>
      <c r="HU229" s="214"/>
      <c r="HV229" s="214"/>
      <c r="HW229" s="214"/>
      <c r="HX229" s="214"/>
      <c r="HY229" s="214"/>
      <c r="HZ229" s="214"/>
      <c r="IA229" s="214"/>
      <c r="IB229" s="214"/>
      <c r="IC229" s="214"/>
      <c r="ID229" s="214"/>
      <c r="IE229" s="214"/>
      <c r="IF229" s="214"/>
      <c r="IG229" s="214"/>
      <c r="IH229" s="214"/>
      <c r="II229" s="214"/>
      <c r="IJ229" s="214"/>
      <c r="IK229" s="214"/>
      <c r="IL229" s="214"/>
      <c r="IM229" s="214"/>
      <c r="IN229" s="214"/>
      <c r="IO229" s="214"/>
      <c r="IP229" s="214"/>
      <c r="IQ229" s="214"/>
      <c r="IR229" s="214"/>
      <c r="IS229" s="214"/>
      <c r="IT229" s="214"/>
      <c r="IU229" s="214"/>
      <c r="IV229" s="214"/>
      <c r="IW229" s="214"/>
      <c r="IX229" s="214"/>
      <c r="IY229" s="214"/>
      <c r="IZ229" s="214"/>
      <c r="JA229" s="214"/>
      <c r="JB229" s="214"/>
      <c r="JC229" s="214"/>
      <c r="JD229" s="214"/>
      <c r="JE229" s="214"/>
      <c r="JF229" s="214"/>
      <c r="JG229" s="214"/>
      <c r="JH229" s="214"/>
      <c r="JI229" s="214"/>
      <c r="JJ229" s="214"/>
      <c r="JK229" s="214"/>
      <c r="JL229" s="214"/>
      <c r="JM229" s="214"/>
      <c r="JN229" s="214"/>
      <c r="JO229" s="214"/>
      <c r="JP229" s="214"/>
      <c r="JQ229" s="214"/>
      <c r="JR229" s="214"/>
      <c r="JS229" s="214"/>
      <c r="JT229" s="214"/>
      <c r="JU229" s="214"/>
      <c r="JV229" s="214"/>
      <c r="JW229" s="214"/>
      <c r="JX229" s="214"/>
      <c r="JY229" s="214"/>
      <c r="JZ229" s="214"/>
      <c r="KA229" s="214"/>
      <c r="KB229" s="214"/>
      <c r="KC229" s="214"/>
      <c r="KD229" s="214"/>
      <c r="KE229" s="214"/>
      <c r="KF229" s="214"/>
      <c r="KG229" s="214"/>
      <c r="KH229" s="214"/>
      <c r="KI229" s="214"/>
      <c r="KJ229" s="214"/>
      <c r="KK229" s="214"/>
      <c r="KL229" s="214"/>
      <c r="KM229" s="214"/>
      <c r="KN229" s="214"/>
      <c r="KO229" s="214"/>
      <c r="KP229" s="214"/>
      <c r="KQ229" s="214"/>
      <c r="KR229" s="214"/>
      <c r="KS229" s="214"/>
      <c r="KT229" s="214"/>
      <c r="KU229" s="214"/>
      <c r="KV229" s="214"/>
      <c r="KW229" s="214"/>
      <c r="KX229" s="214"/>
      <c r="KY229" s="214"/>
      <c r="KZ229" s="214"/>
      <c r="LA229" s="214"/>
      <c r="LB229" s="214"/>
      <c r="LC229" s="214"/>
      <c r="LD229" s="214"/>
      <c r="LE229" s="214"/>
      <c r="LF229" s="214"/>
      <c r="LG229" s="214"/>
      <c r="LH229" s="214"/>
      <c r="LI229" s="214"/>
      <c r="LJ229" s="214"/>
      <c r="LK229" s="214"/>
      <c r="LL229" s="214"/>
      <c r="LM229" s="214"/>
      <c r="LN229" s="214"/>
      <c r="LO229" s="214"/>
      <c r="LP229" s="214"/>
      <c r="LQ229" s="214"/>
      <c r="LR229" s="214"/>
      <c r="LS229" s="214"/>
      <c r="LT229" s="214"/>
      <c r="LU229" s="214"/>
      <c r="LV229" s="214"/>
      <c r="LW229" s="214"/>
      <c r="LX229" s="214"/>
      <c r="LY229" s="214"/>
      <c r="LZ229" s="214"/>
      <c r="MA229" s="214"/>
      <c r="MB229" s="214"/>
      <c r="MC229" s="214"/>
      <c r="MD229" s="214"/>
      <c r="ME229" s="214"/>
      <c r="MF229" s="214"/>
      <c r="MG229" s="214"/>
      <c r="MH229" s="214"/>
      <c r="MI229" s="214"/>
      <c r="MJ229" s="214"/>
      <c r="MK229" s="214"/>
      <c r="ML229" s="214"/>
      <c r="MM229" s="214"/>
      <c r="MN229" s="214"/>
      <c r="MO229" s="214"/>
      <c r="MP229" s="214"/>
      <c r="MQ229" s="214"/>
      <c r="MR229" s="214"/>
      <c r="MS229" s="214"/>
      <c r="MT229" s="214"/>
      <c r="MU229" s="214"/>
      <c r="MV229" s="214"/>
      <c r="MW229" s="214"/>
      <c r="MX229" s="214"/>
      <c r="MY229" s="214"/>
      <c r="MZ229" s="214"/>
      <c r="NA229" s="214"/>
      <c r="NB229" s="214"/>
      <c r="NC229" s="214"/>
      <c r="ND229" s="214"/>
      <c r="NE229" s="214"/>
      <c r="NF229" s="214"/>
      <c r="NG229" s="214"/>
      <c r="NH229" s="214"/>
      <c r="NI229" s="214"/>
      <c r="NJ229" s="214"/>
      <c r="NK229" s="214"/>
      <c r="NL229" s="214"/>
      <c r="NM229" s="214"/>
      <c r="NN229" s="214"/>
      <c r="NO229" s="214"/>
      <c r="NP229" s="214"/>
      <c r="NQ229" s="214"/>
      <c r="NR229" s="214"/>
      <c r="NS229" s="214"/>
      <c r="NT229" s="214"/>
      <c r="NU229" s="214"/>
      <c r="NV229" s="214"/>
      <c r="NW229" s="214"/>
      <c r="NX229" s="214"/>
      <c r="NY229" s="214"/>
      <c r="NZ229" s="214"/>
      <c r="OA229" s="214"/>
      <c r="OB229" s="214"/>
      <c r="OC229" s="214"/>
      <c r="OD229" s="214"/>
      <c r="OE229" s="214"/>
      <c r="OF229" s="214"/>
      <c r="OG229" s="214"/>
      <c r="OH229" s="214"/>
      <c r="OI229" s="214"/>
      <c r="OJ229" s="214"/>
      <c r="OK229" s="214"/>
      <c r="OL229" s="214"/>
      <c r="OM229" s="214"/>
      <c r="ON229" s="214"/>
      <c r="OO229" s="214"/>
      <c r="OP229" s="214"/>
      <c r="OQ229" s="214"/>
      <c r="OR229" s="214"/>
      <c r="OS229" s="214"/>
      <c r="OT229" s="214"/>
      <c r="OU229" s="214"/>
      <c r="OV229" s="214"/>
      <c r="OW229" s="214"/>
      <c r="OX229" s="214"/>
      <c r="OY229" s="214"/>
      <c r="OZ229" s="214"/>
      <c r="PA229" s="214"/>
      <c r="PB229" s="214"/>
      <c r="PC229" s="214"/>
      <c r="PD229" s="214"/>
      <c r="PE229" s="214"/>
      <c r="PF229" s="214"/>
      <c r="PG229" s="214"/>
      <c r="PH229" s="214"/>
      <c r="PI229" s="214"/>
      <c r="PJ229" s="214"/>
      <c r="PK229" s="214"/>
      <c r="PL229" s="214"/>
      <c r="PM229" s="214"/>
      <c r="PN229" s="214"/>
      <c r="PO229" s="214"/>
      <c r="PP229" s="214"/>
      <c r="PQ229" s="214"/>
      <c r="PR229" s="214"/>
      <c r="PS229" s="214"/>
      <c r="PT229" s="214"/>
      <c r="PU229" s="214"/>
      <c r="PV229" s="214"/>
      <c r="PW229" s="214"/>
      <c r="PX229" s="214"/>
      <c r="PY229" s="214"/>
      <c r="PZ229" s="214"/>
      <c r="QA229" s="214"/>
      <c r="QB229" s="214"/>
      <c r="QC229" s="214"/>
      <c r="QD229" s="214"/>
      <c r="QE229" s="214"/>
      <c r="QF229" s="214"/>
      <c r="QG229" s="214"/>
      <c r="QH229" s="214"/>
      <c r="QI229" s="214"/>
      <c r="QJ229" s="214"/>
      <c r="QK229" s="214"/>
      <c r="QL229" s="214"/>
      <c r="QM229" s="214"/>
      <c r="QN229" s="214"/>
      <c r="QO229" s="214"/>
      <c r="QP229" s="214"/>
      <c r="QQ229" s="214"/>
      <c r="QR229" s="214"/>
      <c r="QS229" s="214"/>
      <c r="QT229" s="214"/>
      <c r="QU229" s="214"/>
      <c r="QV229" s="214"/>
      <c r="QW229" s="214"/>
      <c r="QX229" s="214"/>
      <c r="QY229" s="214"/>
      <c r="QZ229" s="214"/>
      <c r="RA229" s="214"/>
      <c r="RB229" s="214"/>
      <c r="RC229" s="214"/>
      <c r="RD229" s="214"/>
      <c r="RE229" s="214"/>
      <c r="RF229" s="214"/>
      <c r="RG229" s="214"/>
      <c r="RH229" s="214"/>
      <c r="RI229" s="214"/>
      <c r="RJ229" s="214"/>
      <c r="RK229" s="214"/>
      <c r="RL229" s="214"/>
      <c r="RM229" s="214"/>
      <c r="RN229" s="214"/>
      <c r="RO229" s="214"/>
      <c r="RP229" s="214"/>
      <c r="RQ229" s="214"/>
      <c r="RR229" s="214"/>
      <c r="RS229" s="214"/>
      <c r="RT229" s="214"/>
      <c r="RU229" s="214"/>
      <c r="RV229" s="214"/>
      <c r="RW229" s="214"/>
      <c r="RX229" s="214"/>
      <c r="RY229" s="214"/>
      <c r="RZ229" s="214"/>
      <c r="SA229" s="214"/>
      <c r="SB229" s="214"/>
      <c r="SC229" s="214"/>
      <c r="SD229" s="214"/>
      <c r="SE229" s="214"/>
      <c r="SF229" s="214"/>
      <c r="SG229" s="214"/>
      <c r="SH229" s="214"/>
      <c r="SI229" s="214"/>
      <c r="SJ229" s="214"/>
      <c r="SK229" s="214"/>
      <c r="SL229" s="214"/>
      <c r="SM229" s="214"/>
      <c r="SN229" s="214"/>
      <c r="SO229" s="214"/>
      <c r="SP229" s="214"/>
      <c r="SQ229" s="214"/>
      <c r="SR229" s="214"/>
      <c r="SS229" s="214"/>
      <c r="ST229" s="214"/>
      <c r="SU229" s="214"/>
      <c r="SV229" s="214"/>
      <c r="SW229" s="214"/>
      <c r="SX229" s="214"/>
      <c r="SY229" s="214"/>
      <c r="SZ229" s="214"/>
      <c r="TA229" s="214"/>
      <c r="TB229" s="214"/>
      <c r="TC229" s="214"/>
      <c r="TD229" s="214"/>
      <c r="TE229" s="214"/>
      <c r="TF229" s="214"/>
      <c r="TG229" s="214"/>
      <c r="TH229" s="214"/>
    </row>
    <row r="230" spans="1:528" ht="46.5" customHeight="1" thickBot="1" x14ac:dyDescent="0.3">
      <c r="A230" s="214"/>
      <c r="B230" s="297"/>
      <c r="C230" s="143" t="s">
        <v>277</v>
      </c>
      <c r="D230" s="298"/>
      <c r="E230" s="84"/>
      <c r="F230" s="84"/>
      <c r="G230" s="84"/>
      <c r="H230" s="165"/>
      <c r="I230" s="85"/>
      <c r="J230" s="130"/>
      <c r="K230" s="130"/>
      <c r="L230" s="130"/>
      <c r="M230" s="130"/>
      <c r="N230" s="86"/>
      <c r="O230" s="87"/>
      <c r="P230" s="88"/>
      <c r="Q230" s="257"/>
      <c r="R230" s="233"/>
      <c r="S230" s="214"/>
      <c r="T230" s="214"/>
      <c r="U230" s="214"/>
      <c r="V230" s="214"/>
      <c r="W230" s="214"/>
      <c r="X230" s="214"/>
      <c r="Y230" s="214"/>
      <c r="Z230" s="214"/>
      <c r="AA230" s="214"/>
      <c r="AB230" s="214"/>
      <c r="AC230" s="214"/>
      <c r="AD230" s="214"/>
      <c r="AE230" s="214"/>
      <c r="AF230" s="214"/>
      <c r="AG230" s="214"/>
      <c r="AH230" s="214"/>
      <c r="AI230" s="214"/>
      <c r="AJ230" s="214"/>
      <c r="AK230" s="214"/>
      <c r="AL230" s="214"/>
      <c r="AM230" s="214"/>
      <c r="AN230" s="214"/>
      <c r="AO230" s="214"/>
      <c r="AP230" s="214"/>
      <c r="AQ230" s="214"/>
      <c r="AR230" s="214"/>
      <c r="AS230" s="214"/>
      <c r="AT230" s="214"/>
      <c r="AU230" s="214"/>
      <c r="AV230" s="214"/>
      <c r="AW230" s="214"/>
      <c r="AX230" s="214"/>
      <c r="AY230" s="214"/>
      <c r="AZ230" s="214"/>
      <c r="BA230" s="214"/>
      <c r="BB230" s="214"/>
      <c r="BC230" s="214"/>
      <c r="BD230" s="214"/>
      <c r="BE230" s="214"/>
      <c r="BF230" s="214"/>
      <c r="BG230" s="214"/>
      <c r="BH230" s="214"/>
      <c r="BI230" s="214"/>
      <c r="BJ230" s="214"/>
      <c r="BK230" s="214"/>
      <c r="BL230" s="214"/>
      <c r="BM230" s="214"/>
      <c r="BN230" s="214"/>
      <c r="BO230" s="214"/>
      <c r="BP230" s="214"/>
      <c r="BQ230" s="214"/>
      <c r="BR230" s="214"/>
      <c r="BS230" s="214"/>
      <c r="BT230" s="214"/>
      <c r="BU230" s="214"/>
      <c r="BV230" s="214"/>
      <c r="BW230" s="214"/>
      <c r="BX230" s="214"/>
      <c r="BY230" s="214"/>
      <c r="BZ230" s="214"/>
      <c r="CA230" s="214"/>
      <c r="CB230" s="214"/>
      <c r="CC230" s="214"/>
      <c r="CD230" s="214"/>
      <c r="CE230" s="214"/>
      <c r="CF230" s="214"/>
      <c r="CG230" s="214"/>
      <c r="CH230" s="214"/>
      <c r="CI230" s="214"/>
      <c r="CJ230" s="214"/>
      <c r="CK230" s="214"/>
      <c r="CL230" s="214"/>
      <c r="CM230" s="214"/>
      <c r="CN230" s="214"/>
      <c r="CO230" s="214"/>
      <c r="CP230" s="214"/>
      <c r="CQ230" s="214"/>
      <c r="CR230" s="214"/>
      <c r="CS230" s="214"/>
      <c r="CT230" s="214"/>
      <c r="CU230" s="214"/>
      <c r="CV230" s="214"/>
      <c r="CW230" s="214"/>
      <c r="CX230" s="214"/>
      <c r="CY230" s="214"/>
      <c r="CZ230" s="214"/>
      <c r="DA230" s="214"/>
      <c r="DB230" s="214"/>
      <c r="DC230" s="214"/>
      <c r="DD230" s="214"/>
      <c r="DE230" s="214"/>
      <c r="DF230" s="214"/>
      <c r="DG230" s="214"/>
      <c r="DH230" s="214"/>
      <c r="DI230" s="214"/>
      <c r="DJ230" s="214"/>
      <c r="DK230" s="214"/>
      <c r="DL230" s="214"/>
      <c r="DM230" s="214"/>
      <c r="DN230" s="214"/>
      <c r="DO230" s="214"/>
      <c r="DP230" s="214"/>
      <c r="DQ230" s="214"/>
      <c r="DR230" s="214"/>
      <c r="DS230" s="214"/>
      <c r="DT230" s="214"/>
      <c r="DU230" s="214"/>
      <c r="DV230" s="214"/>
      <c r="DW230" s="214"/>
      <c r="DX230" s="214"/>
      <c r="DY230" s="214"/>
      <c r="DZ230" s="214"/>
      <c r="EA230" s="214"/>
      <c r="EB230" s="214"/>
      <c r="EC230" s="214"/>
      <c r="ED230" s="214"/>
      <c r="EE230" s="214"/>
      <c r="EF230" s="214"/>
      <c r="EG230" s="214"/>
      <c r="EH230" s="214"/>
      <c r="EI230" s="214"/>
      <c r="EJ230" s="214"/>
      <c r="EK230" s="214"/>
      <c r="EL230" s="214"/>
      <c r="EM230" s="214"/>
      <c r="EN230" s="214"/>
      <c r="EO230" s="214"/>
      <c r="EP230" s="214"/>
      <c r="EQ230" s="214"/>
      <c r="ER230" s="214"/>
      <c r="ES230" s="214"/>
      <c r="ET230" s="214"/>
      <c r="EU230" s="214"/>
      <c r="EV230" s="214"/>
      <c r="EW230" s="214"/>
      <c r="EX230" s="214"/>
      <c r="EY230" s="214"/>
      <c r="EZ230" s="214"/>
      <c r="FA230" s="214"/>
      <c r="FB230" s="214"/>
      <c r="FC230" s="214"/>
      <c r="FD230" s="214"/>
      <c r="FE230" s="214"/>
      <c r="FF230" s="214"/>
      <c r="FG230" s="214"/>
      <c r="FH230" s="214"/>
      <c r="FI230" s="214"/>
      <c r="FJ230" s="214"/>
      <c r="FK230" s="214"/>
      <c r="FL230" s="214"/>
      <c r="FM230" s="214"/>
      <c r="FN230" s="214"/>
      <c r="FO230" s="214"/>
      <c r="FP230" s="214"/>
      <c r="FQ230" s="214"/>
      <c r="FR230" s="214"/>
      <c r="FS230" s="214"/>
      <c r="FT230" s="214"/>
      <c r="FU230" s="214"/>
      <c r="FV230" s="214"/>
      <c r="FW230" s="214"/>
      <c r="FX230" s="214"/>
      <c r="FY230" s="214"/>
      <c r="FZ230" s="214"/>
      <c r="GA230" s="214"/>
      <c r="GB230" s="214"/>
      <c r="GC230" s="214"/>
      <c r="GD230" s="214"/>
      <c r="GE230" s="214"/>
      <c r="GF230" s="214"/>
      <c r="GG230" s="214"/>
      <c r="GH230" s="214"/>
      <c r="GI230" s="214"/>
      <c r="GJ230" s="214"/>
      <c r="GK230" s="214"/>
      <c r="GL230" s="214"/>
      <c r="GM230" s="214"/>
      <c r="GN230" s="214"/>
      <c r="GO230" s="214"/>
      <c r="GP230" s="214"/>
      <c r="GQ230" s="214"/>
      <c r="GR230" s="214"/>
      <c r="GS230" s="214"/>
      <c r="GT230" s="214"/>
      <c r="GU230" s="214"/>
      <c r="GV230" s="214"/>
      <c r="GW230" s="214"/>
      <c r="GX230" s="214"/>
      <c r="GY230" s="214"/>
      <c r="GZ230" s="214"/>
      <c r="HA230" s="214"/>
      <c r="HB230" s="214"/>
      <c r="HC230" s="214"/>
      <c r="HD230" s="214"/>
      <c r="HE230" s="214"/>
      <c r="HF230" s="214"/>
      <c r="HG230" s="214"/>
      <c r="HH230" s="214"/>
      <c r="HI230" s="214"/>
      <c r="HJ230" s="214"/>
      <c r="HK230" s="214"/>
      <c r="HL230" s="214"/>
      <c r="HM230" s="214"/>
      <c r="HN230" s="214"/>
      <c r="HO230" s="214"/>
      <c r="HP230" s="214"/>
      <c r="HQ230" s="214"/>
      <c r="HR230" s="214"/>
      <c r="HS230" s="214"/>
      <c r="HT230" s="214"/>
      <c r="HU230" s="214"/>
      <c r="HV230" s="214"/>
      <c r="HW230" s="214"/>
      <c r="HX230" s="214"/>
      <c r="HY230" s="214"/>
      <c r="HZ230" s="214"/>
      <c r="IA230" s="214"/>
      <c r="IB230" s="214"/>
      <c r="IC230" s="214"/>
      <c r="ID230" s="214"/>
      <c r="IE230" s="214"/>
      <c r="IF230" s="214"/>
      <c r="IG230" s="214"/>
      <c r="IH230" s="214"/>
      <c r="II230" s="214"/>
      <c r="IJ230" s="214"/>
      <c r="IK230" s="214"/>
      <c r="IL230" s="214"/>
      <c r="IM230" s="214"/>
      <c r="IN230" s="214"/>
      <c r="IO230" s="214"/>
      <c r="IP230" s="214"/>
      <c r="IQ230" s="214"/>
      <c r="IR230" s="214"/>
      <c r="IS230" s="214"/>
      <c r="IT230" s="214"/>
      <c r="IU230" s="214"/>
      <c r="IV230" s="214"/>
      <c r="IW230" s="214"/>
      <c r="IX230" s="214"/>
      <c r="IY230" s="214"/>
      <c r="IZ230" s="214"/>
      <c r="JA230" s="214"/>
      <c r="JB230" s="214"/>
      <c r="JC230" s="214"/>
      <c r="JD230" s="214"/>
      <c r="JE230" s="214"/>
      <c r="JF230" s="214"/>
      <c r="JG230" s="214"/>
      <c r="JH230" s="214"/>
      <c r="JI230" s="214"/>
      <c r="JJ230" s="214"/>
      <c r="JK230" s="214"/>
      <c r="JL230" s="214"/>
      <c r="JM230" s="214"/>
      <c r="JN230" s="214"/>
      <c r="JO230" s="214"/>
      <c r="JP230" s="214"/>
      <c r="JQ230" s="214"/>
      <c r="JR230" s="214"/>
      <c r="JS230" s="214"/>
      <c r="JT230" s="214"/>
      <c r="JU230" s="214"/>
      <c r="JV230" s="214"/>
      <c r="JW230" s="214"/>
      <c r="JX230" s="214"/>
      <c r="JY230" s="214"/>
      <c r="JZ230" s="214"/>
      <c r="KA230" s="214"/>
      <c r="KB230" s="214"/>
      <c r="KC230" s="214"/>
      <c r="KD230" s="214"/>
      <c r="KE230" s="214"/>
      <c r="KF230" s="214"/>
      <c r="KG230" s="214"/>
      <c r="KH230" s="214"/>
      <c r="KI230" s="214"/>
      <c r="KJ230" s="214"/>
      <c r="KK230" s="214"/>
      <c r="KL230" s="214"/>
      <c r="KM230" s="214"/>
      <c r="KN230" s="214"/>
      <c r="KO230" s="214"/>
      <c r="KP230" s="214"/>
      <c r="KQ230" s="214"/>
      <c r="KR230" s="214"/>
      <c r="KS230" s="214"/>
      <c r="KT230" s="214"/>
      <c r="KU230" s="214"/>
      <c r="KV230" s="214"/>
      <c r="KW230" s="214"/>
      <c r="KX230" s="214"/>
      <c r="KY230" s="214"/>
      <c r="KZ230" s="214"/>
      <c r="LA230" s="214"/>
      <c r="LB230" s="214"/>
      <c r="LC230" s="214"/>
      <c r="LD230" s="214"/>
      <c r="LE230" s="214"/>
      <c r="LF230" s="214"/>
      <c r="LG230" s="214"/>
      <c r="LH230" s="214"/>
      <c r="LI230" s="214"/>
      <c r="LJ230" s="214"/>
      <c r="LK230" s="214"/>
      <c r="LL230" s="214"/>
      <c r="LM230" s="214"/>
      <c r="LN230" s="214"/>
      <c r="LO230" s="214"/>
      <c r="LP230" s="214"/>
      <c r="LQ230" s="214"/>
      <c r="LR230" s="214"/>
      <c r="LS230" s="214"/>
      <c r="LT230" s="214"/>
      <c r="LU230" s="214"/>
      <c r="LV230" s="214"/>
      <c r="LW230" s="214"/>
      <c r="LX230" s="214"/>
      <c r="LY230" s="214"/>
      <c r="LZ230" s="214"/>
      <c r="MA230" s="214"/>
      <c r="MB230" s="214"/>
      <c r="MC230" s="214"/>
      <c r="MD230" s="214"/>
      <c r="ME230" s="214"/>
      <c r="MF230" s="214"/>
      <c r="MG230" s="214"/>
      <c r="MH230" s="214"/>
      <c r="MI230" s="214"/>
      <c r="MJ230" s="214"/>
      <c r="MK230" s="214"/>
      <c r="ML230" s="214"/>
      <c r="MM230" s="214"/>
      <c r="MN230" s="214"/>
      <c r="MO230" s="214"/>
      <c r="MP230" s="214"/>
      <c r="MQ230" s="214"/>
      <c r="MR230" s="214"/>
      <c r="MS230" s="214"/>
      <c r="MT230" s="214"/>
      <c r="MU230" s="214"/>
      <c r="MV230" s="214"/>
      <c r="MW230" s="214"/>
      <c r="MX230" s="214"/>
      <c r="MY230" s="214"/>
      <c r="MZ230" s="214"/>
      <c r="NA230" s="214"/>
      <c r="NB230" s="214"/>
      <c r="NC230" s="214"/>
      <c r="ND230" s="214"/>
      <c r="NE230" s="214"/>
      <c r="NF230" s="214"/>
      <c r="NG230" s="214"/>
      <c r="NH230" s="214"/>
      <c r="NI230" s="214"/>
      <c r="NJ230" s="214"/>
      <c r="NK230" s="214"/>
      <c r="NL230" s="214"/>
      <c r="NM230" s="214"/>
      <c r="NN230" s="214"/>
      <c r="NO230" s="214"/>
      <c r="NP230" s="214"/>
      <c r="NQ230" s="214"/>
      <c r="NR230" s="214"/>
      <c r="NS230" s="214"/>
      <c r="NT230" s="214"/>
      <c r="NU230" s="214"/>
      <c r="NV230" s="214"/>
      <c r="NW230" s="214"/>
      <c r="NX230" s="214"/>
      <c r="NY230" s="214"/>
      <c r="NZ230" s="214"/>
      <c r="OA230" s="214"/>
      <c r="OB230" s="214"/>
      <c r="OC230" s="214"/>
      <c r="OD230" s="214"/>
      <c r="OE230" s="214"/>
      <c r="OF230" s="214"/>
      <c r="OG230" s="214"/>
      <c r="OH230" s="214"/>
      <c r="OI230" s="214"/>
      <c r="OJ230" s="214"/>
      <c r="OK230" s="214"/>
      <c r="OL230" s="214"/>
      <c r="OM230" s="214"/>
      <c r="ON230" s="214"/>
      <c r="OO230" s="214"/>
      <c r="OP230" s="214"/>
      <c r="OQ230" s="214"/>
      <c r="OR230" s="214"/>
      <c r="OS230" s="214"/>
      <c r="OT230" s="214"/>
      <c r="OU230" s="214"/>
      <c r="OV230" s="214"/>
      <c r="OW230" s="214"/>
      <c r="OX230" s="214"/>
      <c r="OY230" s="214"/>
      <c r="OZ230" s="214"/>
      <c r="PA230" s="214"/>
      <c r="PB230" s="214"/>
      <c r="PC230" s="214"/>
      <c r="PD230" s="214"/>
      <c r="PE230" s="214"/>
      <c r="PF230" s="214"/>
      <c r="PG230" s="214"/>
      <c r="PH230" s="214"/>
      <c r="PI230" s="214"/>
      <c r="PJ230" s="214"/>
      <c r="PK230" s="214"/>
      <c r="PL230" s="214"/>
      <c r="PM230" s="214"/>
      <c r="PN230" s="214"/>
      <c r="PO230" s="214"/>
      <c r="PP230" s="214"/>
      <c r="PQ230" s="214"/>
      <c r="PR230" s="214"/>
      <c r="PS230" s="214"/>
      <c r="PT230" s="214"/>
      <c r="PU230" s="214"/>
      <c r="PV230" s="214"/>
      <c r="PW230" s="214"/>
      <c r="PX230" s="214"/>
      <c r="PY230" s="214"/>
      <c r="PZ230" s="214"/>
      <c r="QA230" s="214"/>
      <c r="QB230" s="214"/>
      <c r="QC230" s="214"/>
      <c r="QD230" s="214"/>
      <c r="QE230" s="214"/>
      <c r="QF230" s="214"/>
      <c r="QG230" s="214"/>
      <c r="QH230" s="214"/>
      <c r="QI230" s="214"/>
      <c r="QJ230" s="214"/>
      <c r="QK230" s="214"/>
      <c r="QL230" s="214"/>
      <c r="QM230" s="214"/>
      <c r="QN230" s="214"/>
      <c r="QO230" s="214"/>
      <c r="QP230" s="214"/>
      <c r="QQ230" s="214"/>
      <c r="QR230" s="214"/>
      <c r="QS230" s="214"/>
      <c r="QT230" s="214"/>
      <c r="QU230" s="214"/>
      <c r="QV230" s="214"/>
      <c r="QW230" s="214"/>
      <c r="QX230" s="214"/>
      <c r="QY230" s="214"/>
      <c r="QZ230" s="214"/>
      <c r="RA230" s="214"/>
      <c r="RB230" s="214"/>
      <c r="RC230" s="214"/>
      <c r="RD230" s="214"/>
      <c r="RE230" s="214"/>
      <c r="RF230" s="214"/>
      <c r="RG230" s="214"/>
      <c r="RH230" s="214"/>
      <c r="RI230" s="214"/>
      <c r="RJ230" s="214"/>
      <c r="RK230" s="214"/>
      <c r="RL230" s="214"/>
      <c r="RM230" s="214"/>
      <c r="RN230" s="214"/>
      <c r="RO230" s="214"/>
      <c r="RP230" s="214"/>
      <c r="RQ230" s="214"/>
      <c r="RR230" s="214"/>
      <c r="RS230" s="214"/>
      <c r="RT230" s="214"/>
      <c r="RU230" s="214"/>
      <c r="RV230" s="214"/>
      <c r="RW230" s="214"/>
      <c r="RX230" s="214"/>
      <c r="RY230" s="214"/>
      <c r="RZ230" s="214"/>
      <c r="SA230" s="214"/>
      <c r="SB230" s="214"/>
      <c r="SC230" s="214"/>
      <c r="SD230" s="214"/>
      <c r="SE230" s="214"/>
      <c r="SF230" s="214"/>
      <c r="SG230" s="214"/>
      <c r="SH230" s="214"/>
      <c r="SI230" s="214"/>
      <c r="SJ230" s="214"/>
      <c r="SK230" s="214"/>
      <c r="SL230" s="214"/>
      <c r="SM230" s="214"/>
      <c r="SN230" s="214"/>
      <c r="SO230" s="214"/>
      <c r="SP230" s="214"/>
      <c r="SQ230" s="214"/>
      <c r="SR230" s="214"/>
      <c r="SS230" s="214"/>
      <c r="ST230" s="214"/>
      <c r="SU230" s="214"/>
      <c r="SV230" s="214"/>
      <c r="SW230" s="214"/>
      <c r="SX230" s="214"/>
      <c r="SY230" s="214"/>
      <c r="SZ230" s="214"/>
      <c r="TA230" s="214"/>
      <c r="TB230" s="214"/>
      <c r="TC230" s="214"/>
      <c r="TD230" s="214"/>
      <c r="TE230" s="214"/>
      <c r="TF230" s="214"/>
      <c r="TG230" s="214"/>
      <c r="TH230" s="214"/>
    </row>
    <row r="231" spans="1:528" ht="15" customHeight="1" x14ac:dyDescent="0.25">
      <c r="A231" s="214"/>
      <c r="B231" s="213"/>
      <c r="C231" s="427"/>
      <c r="D231" s="389" t="s">
        <v>132</v>
      </c>
      <c r="E231" s="9"/>
      <c r="F231" s="9"/>
      <c r="G231" s="9"/>
      <c r="H231" s="112">
        <f>SUMIF(E231:G231,"&gt;0")</f>
        <v>0</v>
      </c>
      <c r="I231" s="113">
        <f>COUNTIF(E231:G231,"a")</f>
        <v>0</v>
      </c>
      <c r="J231" s="113"/>
      <c r="K231" s="133"/>
      <c r="L231" s="133"/>
      <c r="M231" s="133"/>
      <c r="N231" s="11"/>
      <c r="O231" s="11"/>
      <c r="P231" s="12"/>
      <c r="Q231" s="312" t="s">
        <v>46</v>
      </c>
      <c r="R231" s="233"/>
      <c r="S231" s="214"/>
      <c r="T231" s="214"/>
      <c r="U231" s="214"/>
      <c r="V231" s="214"/>
      <c r="W231" s="214"/>
      <c r="X231" s="214"/>
      <c r="Y231" s="214"/>
      <c r="Z231" s="214"/>
      <c r="AA231" s="214"/>
      <c r="AB231" s="214"/>
      <c r="AC231" s="214"/>
      <c r="AD231" s="214"/>
      <c r="AE231" s="214"/>
      <c r="AF231" s="214"/>
      <c r="AG231" s="214"/>
      <c r="AH231" s="214"/>
      <c r="AI231" s="214"/>
      <c r="AJ231" s="214"/>
      <c r="AK231" s="214"/>
      <c r="AL231" s="214"/>
      <c r="AM231" s="214"/>
      <c r="AN231" s="214"/>
      <c r="AO231" s="214"/>
      <c r="AP231" s="214"/>
      <c r="AQ231" s="214"/>
      <c r="AR231" s="214"/>
      <c r="AS231" s="214"/>
      <c r="AT231" s="214"/>
      <c r="AU231" s="214"/>
      <c r="AV231" s="214"/>
      <c r="AW231" s="214"/>
      <c r="AX231" s="214"/>
      <c r="AY231" s="214"/>
      <c r="AZ231" s="214"/>
      <c r="BA231" s="214"/>
      <c r="BB231" s="214"/>
      <c r="BC231" s="214"/>
      <c r="BD231" s="214"/>
      <c r="BE231" s="214"/>
      <c r="BF231" s="214"/>
      <c r="BG231" s="214"/>
      <c r="BH231" s="214"/>
      <c r="BI231" s="214"/>
      <c r="BJ231" s="214"/>
      <c r="BK231" s="214"/>
      <c r="BL231" s="214"/>
      <c r="BM231" s="214"/>
      <c r="BN231" s="214"/>
      <c r="BO231" s="214"/>
      <c r="BP231" s="214"/>
      <c r="BQ231" s="214"/>
      <c r="BR231" s="214"/>
      <c r="BS231" s="214"/>
      <c r="BT231" s="214"/>
      <c r="BU231" s="214"/>
      <c r="BV231" s="214"/>
      <c r="BW231" s="214"/>
      <c r="BX231" s="214"/>
      <c r="BY231" s="214"/>
      <c r="BZ231" s="214"/>
      <c r="CA231" s="214"/>
      <c r="CB231" s="214"/>
      <c r="CC231" s="214"/>
      <c r="CD231" s="214"/>
      <c r="CE231" s="214"/>
      <c r="CF231" s="214"/>
      <c r="CG231" s="214"/>
      <c r="CH231" s="214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  <c r="IV231" s="22"/>
      <c r="IW231" s="22"/>
      <c r="IX231" s="22"/>
      <c r="IY231" s="22"/>
      <c r="IZ231" s="22"/>
      <c r="JA231" s="22"/>
      <c r="JB231" s="22"/>
      <c r="JC231" s="22"/>
      <c r="JD231" s="22"/>
      <c r="JE231" s="22"/>
      <c r="JF231" s="22"/>
      <c r="JG231" s="22"/>
      <c r="JH231" s="22"/>
      <c r="JI231" s="22"/>
      <c r="JJ231" s="22"/>
      <c r="JK231" s="22"/>
      <c r="JL231" s="22"/>
      <c r="JM231" s="22"/>
      <c r="JN231" s="22"/>
      <c r="JO231" s="22"/>
      <c r="JP231" s="22"/>
      <c r="JQ231" s="22"/>
      <c r="JR231" s="22"/>
      <c r="JS231" s="22"/>
      <c r="JT231" s="22"/>
      <c r="JU231" s="22"/>
      <c r="JV231" s="22"/>
      <c r="JW231" s="22"/>
      <c r="JX231" s="22"/>
      <c r="JY231" s="22"/>
      <c r="JZ231" s="22"/>
      <c r="KA231" s="22"/>
      <c r="KB231" s="22"/>
      <c r="KC231" s="22"/>
      <c r="KD231" s="22"/>
      <c r="KE231" s="22"/>
      <c r="KF231" s="22"/>
      <c r="KG231" s="22"/>
      <c r="KH231" s="22"/>
      <c r="KI231" s="22"/>
      <c r="KJ231" s="22"/>
      <c r="KK231" s="22"/>
      <c r="KL231" s="22"/>
      <c r="KM231" s="22"/>
      <c r="KN231" s="22"/>
      <c r="KO231" s="22"/>
      <c r="KP231" s="22"/>
      <c r="KQ231" s="22"/>
      <c r="KR231" s="22"/>
      <c r="KS231" s="22"/>
      <c r="KT231" s="22"/>
      <c r="KU231" s="22"/>
      <c r="KV231" s="22"/>
      <c r="KW231" s="22"/>
      <c r="KX231" s="22"/>
      <c r="KY231" s="22"/>
      <c r="KZ231" s="22"/>
      <c r="LA231" s="22"/>
      <c r="LB231" s="22"/>
      <c r="LC231" s="22"/>
      <c r="LD231" s="22"/>
      <c r="LE231" s="22"/>
      <c r="LF231" s="22"/>
      <c r="LG231" s="22"/>
      <c r="LH231" s="22"/>
      <c r="LI231" s="22"/>
      <c r="LJ231" s="22"/>
      <c r="LK231" s="22"/>
      <c r="LL231" s="22"/>
      <c r="LM231" s="22"/>
      <c r="LN231" s="22"/>
      <c r="LO231" s="22"/>
      <c r="LP231" s="22"/>
      <c r="LQ231" s="22"/>
      <c r="LR231" s="22"/>
      <c r="LS231" s="22"/>
      <c r="LT231" s="22"/>
      <c r="LU231" s="22"/>
      <c r="LV231" s="22"/>
      <c r="LW231" s="22"/>
      <c r="LX231" s="22"/>
      <c r="LY231" s="22"/>
      <c r="LZ231" s="22"/>
      <c r="MA231" s="22"/>
      <c r="MB231" s="22"/>
      <c r="MC231" s="22"/>
      <c r="MD231" s="22"/>
      <c r="ME231" s="22"/>
      <c r="MF231" s="22"/>
      <c r="MG231" s="22"/>
      <c r="MH231" s="22"/>
      <c r="MI231" s="22"/>
      <c r="MJ231" s="22"/>
      <c r="MK231" s="22"/>
      <c r="ML231" s="22"/>
      <c r="MM231" s="22"/>
      <c r="MN231" s="22"/>
      <c r="MO231" s="22"/>
      <c r="MP231" s="22"/>
      <c r="MQ231" s="22"/>
      <c r="MR231" s="22"/>
      <c r="MS231" s="22"/>
      <c r="MT231" s="22"/>
      <c r="MU231" s="22"/>
      <c r="MV231" s="22"/>
      <c r="MW231" s="22"/>
      <c r="MX231" s="22"/>
      <c r="MY231" s="22"/>
      <c r="MZ231" s="22"/>
      <c r="NA231" s="22"/>
      <c r="NB231" s="22"/>
      <c r="NC231" s="22"/>
      <c r="ND231" s="22"/>
      <c r="NE231" s="22"/>
      <c r="NF231" s="22"/>
      <c r="NG231" s="22"/>
      <c r="NH231" s="22"/>
      <c r="NI231" s="22"/>
      <c r="NJ231" s="22"/>
      <c r="NK231" s="22"/>
      <c r="NL231" s="22"/>
      <c r="NM231" s="22"/>
      <c r="NN231" s="22"/>
      <c r="NO231" s="22"/>
      <c r="NP231" s="22"/>
      <c r="NQ231" s="22"/>
      <c r="NR231" s="22"/>
      <c r="NS231" s="22"/>
      <c r="NT231" s="22"/>
      <c r="NU231" s="22"/>
      <c r="NV231" s="22"/>
      <c r="NW231" s="22"/>
      <c r="NX231" s="22"/>
      <c r="NY231" s="22"/>
      <c r="NZ231" s="22"/>
      <c r="OA231" s="22"/>
      <c r="OB231" s="22"/>
      <c r="OC231" s="22"/>
      <c r="OD231" s="22"/>
      <c r="OE231" s="22"/>
      <c r="OF231" s="22"/>
      <c r="OG231" s="22"/>
      <c r="OH231" s="22"/>
      <c r="OI231" s="22"/>
      <c r="OJ231" s="22"/>
      <c r="OK231" s="22"/>
      <c r="OL231" s="22"/>
      <c r="OM231" s="22"/>
      <c r="ON231" s="22"/>
      <c r="OO231" s="22"/>
      <c r="OP231" s="22"/>
      <c r="OQ231" s="22"/>
      <c r="OR231" s="22"/>
      <c r="OS231" s="22"/>
      <c r="OT231" s="22"/>
      <c r="OU231" s="22"/>
      <c r="OV231" s="22"/>
      <c r="OW231" s="22"/>
      <c r="OX231" s="22"/>
      <c r="OY231" s="22"/>
      <c r="OZ231" s="22"/>
      <c r="PA231" s="22"/>
      <c r="PB231" s="22"/>
      <c r="PC231" s="22"/>
      <c r="PD231" s="22"/>
      <c r="PE231" s="22"/>
      <c r="PF231" s="22"/>
      <c r="PG231" s="22"/>
      <c r="PH231" s="22"/>
      <c r="PI231" s="22"/>
      <c r="PJ231" s="22"/>
      <c r="PK231" s="22"/>
      <c r="PL231" s="22"/>
      <c r="PM231" s="22"/>
      <c r="PN231" s="22"/>
      <c r="PO231" s="22"/>
      <c r="PP231" s="22"/>
      <c r="PQ231" s="22"/>
      <c r="PR231" s="22"/>
      <c r="PS231" s="22"/>
      <c r="PT231" s="22"/>
      <c r="PU231" s="22"/>
      <c r="PV231" s="22"/>
      <c r="PW231" s="22"/>
      <c r="PX231" s="22"/>
      <c r="PY231" s="22"/>
      <c r="PZ231" s="22"/>
      <c r="QA231" s="22"/>
      <c r="QB231" s="22"/>
      <c r="QC231" s="22"/>
      <c r="QD231" s="22"/>
      <c r="QE231" s="22"/>
      <c r="QF231" s="22"/>
      <c r="QG231" s="22"/>
      <c r="QH231" s="22"/>
      <c r="QI231" s="22"/>
      <c r="QJ231" s="22"/>
      <c r="QK231" s="22"/>
      <c r="QL231" s="22"/>
      <c r="QM231" s="22"/>
      <c r="QN231" s="22"/>
      <c r="QO231" s="22"/>
      <c r="QP231" s="22"/>
      <c r="QQ231" s="22"/>
      <c r="QR231" s="22"/>
      <c r="QS231" s="22"/>
      <c r="QT231" s="22"/>
      <c r="QU231" s="22"/>
      <c r="QV231" s="22"/>
      <c r="QW231" s="22"/>
      <c r="QX231" s="22"/>
      <c r="QY231" s="22"/>
      <c r="QZ231" s="22"/>
      <c r="RA231" s="22"/>
      <c r="RB231" s="22"/>
      <c r="RC231" s="22"/>
      <c r="RD231" s="22"/>
      <c r="RE231" s="22"/>
      <c r="RF231" s="22"/>
      <c r="RG231" s="22"/>
      <c r="RH231" s="22"/>
      <c r="RI231" s="22"/>
      <c r="RJ231" s="22"/>
      <c r="RK231" s="22"/>
      <c r="RL231" s="22"/>
      <c r="RM231" s="22"/>
      <c r="RN231" s="22"/>
      <c r="RO231" s="22"/>
      <c r="RP231" s="22"/>
      <c r="RQ231" s="22"/>
      <c r="RR231" s="22"/>
      <c r="RS231" s="22"/>
      <c r="RT231" s="22"/>
      <c r="RU231" s="22"/>
      <c r="RV231" s="22"/>
      <c r="RW231" s="22"/>
      <c r="RX231" s="22"/>
      <c r="RY231" s="22"/>
      <c r="RZ231" s="22"/>
      <c r="SA231" s="22"/>
      <c r="SB231" s="22"/>
      <c r="SC231" s="22"/>
      <c r="SD231" s="22"/>
      <c r="SE231" s="22"/>
      <c r="SF231" s="22"/>
      <c r="SG231" s="22"/>
      <c r="SH231" s="22"/>
      <c r="SI231" s="22"/>
      <c r="SJ231" s="22"/>
      <c r="SK231" s="22"/>
      <c r="SL231" s="22"/>
      <c r="SM231" s="22"/>
      <c r="SN231" s="22"/>
      <c r="SO231" s="22"/>
      <c r="SP231" s="22"/>
      <c r="SQ231" s="22"/>
      <c r="SR231" s="22"/>
      <c r="SS231" s="22"/>
      <c r="ST231" s="22"/>
      <c r="SU231" s="22"/>
      <c r="SV231" s="22"/>
      <c r="SW231" s="22"/>
      <c r="SX231" s="22"/>
      <c r="SY231" s="22"/>
      <c r="SZ231" s="22"/>
      <c r="TA231" s="22"/>
      <c r="TB231" s="22"/>
      <c r="TC231" s="22"/>
      <c r="TD231" s="22"/>
      <c r="TE231" s="22"/>
      <c r="TF231" s="22"/>
      <c r="TG231" s="22"/>
      <c r="TH231" s="22"/>
    </row>
    <row r="232" spans="1:528" s="72" customFormat="1" ht="15" customHeight="1" x14ac:dyDescent="0.25">
      <c r="A232" s="214"/>
      <c r="B232" s="213"/>
      <c r="C232" s="428"/>
      <c r="D232" s="390"/>
      <c r="E232" s="122"/>
      <c r="F232" s="122"/>
      <c r="G232" s="122"/>
      <c r="H232" s="109"/>
      <c r="I232" s="110"/>
      <c r="J232" s="110"/>
      <c r="K232" s="114"/>
      <c r="L232" s="114"/>
      <c r="M232" s="114"/>
      <c r="N232" s="15"/>
      <c r="O232" s="15"/>
      <c r="P232" s="16"/>
      <c r="Q232" s="291" t="s">
        <v>47</v>
      </c>
      <c r="R232" s="233"/>
      <c r="S232" s="214"/>
      <c r="T232" s="214"/>
      <c r="U232" s="214"/>
      <c r="V232" s="214"/>
      <c r="W232" s="214"/>
      <c r="X232" s="214"/>
      <c r="Y232" s="214"/>
      <c r="Z232" s="214"/>
      <c r="AA232" s="214"/>
      <c r="AB232" s="214"/>
      <c r="AC232" s="214"/>
      <c r="AD232" s="214"/>
      <c r="AE232" s="214"/>
      <c r="AF232" s="214"/>
      <c r="AG232" s="214"/>
      <c r="AH232" s="214"/>
      <c r="AI232" s="214"/>
      <c r="AJ232" s="214"/>
      <c r="AK232" s="214"/>
      <c r="AL232" s="214"/>
      <c r="AM232" s="214"/>
      <c r="AN232" s="214"/>
      <c r="AO232" s="214"/>
      <c r="AP232" s="214"/>
      <c r="AQ232" s="214"/>
      <c r="AR232" s="214"/>
      <c r="AS232" s="214"/>
      <c r="AT232" s="214"/>
      <c r="AU232" s="214"/>
      <c r="AV232" s="214"/>
      <c r="AW232" s="214"/>
      <c r="AX232" s="214"/>
      <c r="AY232" s="214"/>
      <c r="AZ232" s="214"/>
      <c r="BA232" s="214"/>
      <c r="BB232" s="214"/>
      <c r="BC232" s="214"/>
      <c r="BD232" s="214"/>
      <c r="BE232" s="214"/>
      <c r="BF232" s="214"/>
      <c r="BG232" s="214"/>
      <c r="BH232" s="214"/>
      <c r="BI232" s="214"/>
      <c r="BJ232" s="214"/>
      <c r="BK232" s="214"/>
      <c r="BL232" s="214"/>
      <c r="BM232" s="214"/>
      <c r="BN232" s="214"/>
      <c r="BO232" s="214"/>
      <c r="BP232" s="214"/>
      <c r="BQ232" s="214"/>
      <c r="BR232" s="214"/>
      <c r="BS232" s="214"/>
      <c r="BT232" s="214"/>
      <c r="BU232" s="214"/>
      <c r="BV232" s="214"/>
      <c r="BW232" s="214"/>
      <c r="BX232" s="214"/>
      <c r="BY232" s="214"/>
      <c r="BZ232" s="214"/>
      <c r="CA232" s="214"/>
      <c r="CB232" s="214"/>
      <c r="CC232" s="214"/>
      <c r="CD232" s="214"/>
      <c r="CE232" s="214"/>
      <c r="CF232" s="214"/>
      <c r="CG232" s="214"/>
      <c r="CH232" s="214"/>
      <c r="CI232" s="214"/>
      <c r="CJ232" s="214"/>
      <c r="CK232" s="214"/>
      <c r="CL232" s="214"/>
      <c r="CM232" s="214"/>
      <c r="CN232" s="214"/>
      <c r="CO232" s="214"/>
      <c r="CP232" s="214"/>
      <c r="CQ232" s="214"/>
      <c r="CR232" s="214"/>
      <c r="CS232" s="214"/>
      <c r="CT232" s="214"/>
      <c r="CU232" s="214"/>
      <c r="CV232" s="214"/>
      <c r="CW232" s="214"/>
      <c r="CX232" s="214"/>
      <c r="CY232" s="214"/>
      <c r="CZ232" s="214"/>
      <c r="DA232" s="214"/>
      <c r="DB232" s="214"/>
      <c r="DC232" s="214"/>
      <c r="DD232" s="214"/>
      <c r="DE232" s="214"/>
      <c r="DF232" s="214"/>
      <c r="DG232" s="214"/>
      <c r="DH232" s="214"/>
      <c r="DI232" s="214"/>
      <c r="DJ232" s="214"/>
      <c r="DK232" s="214"/>
      <c r="DL232" s="214"/>
      <c r="DM232" s="214"/>
      <c r="DN232" s="214"/>
      <c r="DO232" s="214"/>
      <c r="DP232" s="214"/>
      <c r="DQ232" s="214"/>
      <c r="DR232" s="214"/>
      <c r="DS232" s="214"/>
      <c r="DT232" s="214"/>
      <c r="DU232" s="214"/>
      <c r="DV232" s="214"/>
      <c r="DW232" s="214"/>
      <c r="DX232" s="214"/>
      <c r="DY232" s="214"/>
      <c r="DZ232" s="214"/>
      <c r="EA232" s="214"/>
      <c r="EB232" s="214"/>
      <c r="EC232" s="214"/>
      <c r="ED232" s="214"/>
      <c r="EE232" s="214"/>
      <c r="EF232" s="214"/>
      <c r="EG232" s="214"/>
      <c r="EH232" s="214"/>
      <c r="EI232" s="214"/>
      <c r="EJ232" s="214"/>
      <c r="EK232" s="214"/>
      <c r="EL232" s="214"/>
      <c r="EM232" s="214"/>
      <c r="EN232" s="214"/>
      <c r="EO232" s="214"/>
      <c r="EP232" s="214"/>
      <c r="EQ232" s="214"/>
      <c r="ER232" s="214"/>
      <c r="ES232" s="214"/>
      <c r="ET232" s="214"/>
      <c r="EU232" s="214"/>
      <c r="EV232" s="214"/>
      <c r="EW232" s="214"/>
      <c r="EX232" s="214"/>
      <c r="EY232" s="214"/>
      <c r="EZ232" s="214"/>
      <c r="FA232" s="214"/>
      <c r="FB232" s="214"/>
      <c r="FC232" s="214"/>
      <c r="FD232" s="214"/>
      <c r="FE232" s="214"/>
      <c r="FF232" s="214"/>
      <c r="FG232" s="214"/>
      <c r="FH232" s="214"/>
      <c r="FI232" s="214"/>
      <c r="FJ232" s="214"/>
      <c r="FK232" s="214"/>
      <c r="FL232" s="214"/>
      <c r="FM232" s="214"/>
      <c r="FN232" s="214"/>
      <c r="FO232" s="214"/>
      <c r="FP232" s="214"/>
      <c r="FQ232" s="214"/>
      <c r="FR232" s="214"/>
      <c r="FS232" s="214"/>
      <c r="FT232" s="214"/>
      <c r="FU232" s="214"/>
      <c r="FV232" s="214"/>
      <c r="FW232" s="214"/>
      <c r="FX232" s="214"/>
      <c r="FY232" s="214"/>
      <c r="FZ232" s="214"/>
      <c r="GA232" s="214"/>
      <c r="GB232" s="214"/>
      <c r="GC232" s="214"/>
      <c r="GD232" s="214"/>
      <c r="GE232" s="214"/>
      <c r="GF232" s="214"/>
      <c r="GG232" s="214"/>
      <c r="GH232" s="214"/>
      <c r="GI232" s="214"/>
      <c r="GJ232" s="214"/>
      <c r="GK232" s="214"/>
      <c r="GL232" s="214"/>
      <c r="GM232" s="214"/>
      <c r="GN232" s="214"/>
      <c r="GO232" s="214"/>
      <c r="GP232" s="214"/>
      <c r="GQ232" s="214"/>
      <c r="GR232" s="214"/>
      <c r="GS232" s="214"/>
      <c r="GT232" s="214"/>
      <c r="GU232" s="214"/>
      <c r="GV232" s="214"/>
      <c r="GW232" s="214"/>
      <c r="GX232" s="214"/>
      <c r="GY232" s="214"/>
      <c r="GZ232" s="214"/>
      <c r="HA232" s="214"/>
      <c r="HB232" s="214"/>
      <c r="HC232" s="214"/>
      <c r="HD232" s="214"/>
      <c r="HE232" s="214"/>
      <c r="HF232" s="214"/>
      <c r="HG232" s="214"/>
      <c r="HH232" s="214"/>
      <c r="HI232" s="214"/>
      <c r="HJ232" s="214"/>
      <c r="HK232" s="214"/>
      <c r="HL232" s="214"/>
      <c r="HM232" s="214"/>
      <c r="HN232" s="214"/>
      <c r="HO232" s="214"/>
      <c r="HP232" s="214"/>
      <c r="HQ232" s="214"/>
      <c r="HR232" s="214"/>
      <c r="HS232" s="214"/>
      <c r="HT232" s="214"/>
      <c r="HU232" s="214"/>
      <c r="HV232" s="214"/>
      <c r="HW232" s="214"/>
      <c r="HX232" s="214"/>
      <c r="HY232" s="214"/>
      <c r="HZ232" s="214"/>
      <c r="IA232" s="214"/>
      <c r="IB232" s="214"/>
      <c r="IC232" s="214"/>
      <c r="ID232" s="214"/>
      <c r="IE232" s="214"/>
      <c r="IF232" s="214"/>
      <c r="IG232" s="214"/>
      <c r="IH232" s="214"/>
      <c r="II232" s="214"/>
      <c r="IJ232" s="214"/>
      <c r="IK232" s="214"/>
      <c r="IL232" s="214"/>
      <c r="IM232" s="214"/>
      <c r="IN232" s="214"/>
      <c r="IO232" s="214"/>
      <c r="IP232" s="214"/>
      <c r="IQ232" s="214"/>
      <c r="IR232" s="214"/>
      <c r="IS232" s="214"/>
      <c r="IT232" s="214"/>
      <c r="IU232" s="214"/>
      <c r="IV232" s="214"/>
      <c r="IW232" s="214"/>
      <c r="IX232" s="214"/>
      <c r="IY232" s="214"/>
      <c r="IZ232" s="214"/>
      <c r="JA232" s="214"/>
      <c r="JB232" s="214"/>
      <c r="JC232" s="214"/>
      <c r="JD232" s="214"/>
      <c r="JE232" s="214"/>
      <c r="JF232" s="214"/>
      <c r="JG232" s="214"/>
      <c r="JH232" s="214"/>
      <c r="JI232" s="214"/>
      <c r="JJ232" s="214"/>
      <c r="JK232" s="214"/>
      <c r="JL232" s="214"/>
      <c r="JM232" s="214"/>
      <c r="JN232" s="214"/>
      <c r="JO232" s="214"/>
      <c r="JP232" s="214"/>
      <c r="JQ232" s="214"/>
      <c r="JR232" s="214"/>
      <c r="JS232" s="214"/>
      <c r="JT232" s="214"/>
      <c r="JU232" s="214"/>
      <c r="JV232" s="214"/>
      <c r="JW232" s="214"/>
      <c r="JX232" s="214"/>
      <c r="JY232" s="214"/>
      <c r="JZ232" s="214"/>
      <c r="KA232" s="214"/>
      <c r="KB232" s="214"/>
      <c r="KC232" s="214"/>
      <c r="KD232" s="214"/>
      <c r="KE232" s="214"/>
      <c r="KF232" s="214"/>
      <c r="KG232" s="214"/>
      <c r="KH232" s="214"/>
      <c r="KI232" s="214"/>
      <c r="KJ232" s="214"/>
      <c r="KK232" s="214"/>
      <c r="KL232" s="214"/>
      <c r="KM232" s="214"/>
      <c r="KN232" s="214"/>
      <c r="KO232" s="214"/>
      <c r="KP232" s="214"/>
      <c r="KQ232" s="214"/>
      <c r="KR232" s="214"/>
      <c r="KS232" s="214"/>
      <c r="KT232" s="214"/>
      <c r="KU232" s="214"/>
      <c r="KV232" s="214"/>
      <c r="KW232" s="214"/>
      <c r="KX232" s="214"/>
      <c r="KY232" s="214"/>
      <c r="KZ232" s="214"/>
      <c r="LA232" s="214"/>
      <c r="LB232" s="214"/>
      <c r="LC232" s="214"/>
      <c r="LD232" s="214"/>
      <c r="LE232" s="214"/>
      <c r="LF232" s="214"/>
      <c r="LG232" s="214"/>
      <c r="LH232" s="214"/>
      <c r="LI232" s="214"/>
      <c r="LJ232" s="214"/>
      <c r="LK232" s="214"/>
      <c r="LL232" s="214"/>
      <c r="LM232" s="214"/>
      <c r="LN232" s="214"/>
      <c r="LO232" s="214"/>
      <c r="LP232" s="214"/>
      <c r="LQ232" s="214"/>
      <c r="LR232" s="214"/>
      <c r="LS232" s="214"/>
      <c r="LT232" s="214"/>
      <c r="LU232" s="214"/>
      <c r="LV232" s="214"/>
      <c r="LW232" s="214"/>
      <c r="LX232" s="214"/>
      <c r="LY232" s="214"/>
      <c r="LZ232" s="214"/>
      <c r="MA232" s="214"/>
      <c r="MB232" s="214"/>
      <c r="MC232" s="214"/>
      <c r="MD232" s="214"/>
      <c r="ME232" s="214"/>
      <c r="MF232" s="214"/>
      <c r="MG232" s="214"/>
      <c r="MH232" s="214"/>
      <c r="MI232" s="214"/>
      <c r="MJ232" s="214"/>
      <c r="MK232" s="214"/>
      <c r="ML232" s="214"/>
      <c r="MM232" s="214"/>
      <c r="MN232" s="214"/>
      <c r="MO232" s="214"/>
      <c r="MP232" s="214"/>
      <c r="MQ232" s="214"/>
      <c r="MR232" s="214"/>
      <c r="MS232" s="214"/>
      <c r="MT232" s="214"/>
      <c r="MU232" s="214"/>
      <c r="MV232" s="214"/>
      <c r="MW232" s="214"/>
      <c r="MX232" s="214"/>
      <c r="MY232" s="214"/>
      <c r="MZ232" s="214"/>
      <c r="NA232" s="214"/>
      <c r="NB232" s="214"/>
      <c r="NC232" s="214"/>
      <c r="ND232" s="214"/>
      <c r="NE232" s="214"/>
      <c r="NF232" s="214"/>
      <c r="NG232" s="214"/>
      <c r="NH232" s="214"/>
      <c r="NI232" s="214"/>
      <c r="NJ232" s="214"/>
      <c r="NK232" s="214"/>
      <c r="NL232" s="214"/>
      <c r="NM232" s="214"/>
      <c r="NN232" s="214"/>
      <c r="NO232" s="214"/>
      <c r="NP232" s="214"/>
      <c r="NQ232" s="214"/>
      <c r="NR232" s="214"/>
      <c r="NS232" s="214"/>
      <c r="NT232" s="214"/>
      <c r="NU232" s="214"/>
      <c r="NV232" s="214"/>
      <c r="NW232" s="214"/>
      <c r="NX232" s="214"/>
      <c r="NY232" s="214"/>
      <c r="NZ232" s="214"/>
      <c r="OA232" s="214"/>
      <c r="OB232" s="214"/>
      <c r="OC232" s="214"/>
      <c r="OD232" s="214"/>
      <c r="OE232" s="214"/>
      <c r="OF232" s="214"/>
      <c r="OG232" s="214"/>
      <c r="OH232" s="214"/>
      <c r="OI232" s="214"/>
      <c r="OJ232" s="214"/>
      <c r="OK232" s="214"/>
      <c r="OL232" s="214"/>
      <c r="OM232" s="214"/>
      <c r="ON232" s="214"/>
      <c r="OO232" s="214"/>
      <c r="OP232" s="214"/>
      <c r="OQ232" s="214"/>
      <c r="OR232" s="214"/>
      <c r="OS232" s="214"/>
      <c r="OT232" s="214"/>
      <c r="OU232" s="214"/>
      <c r="OV232" s="214"/>
      <c r="OW232" s="214"/>
      <c r="OX232" s="214"/>
      <c r="OY232" s="214"/>
      <c r="OZ232" s="214"/>
      <c r="PA232" s="214"/>
      <c r="PB232" s="214"/>
      <c r="PC232" s="214"/>
      <c r="PD232" s="214"/>
      <c r="PE232" s="214"/>
      <c r="PF232" s="214"/>
      <c r="PG232" s="214"/>
      <c r="PH232" s="214"/>
      <c r="PI232" s="214"/>
      <c r="PJ232" s="214"/>
      <c r="PK232" s="214"/>
      <c r="PL232" s="214"/>
      <c r="PM232" s="214"/>
      <c r="PN232" s="214"/>
      <c r="PO232" s="214"/>
      <c r="PP232" s="214"/>
      <c r="PQ232" s="214"/>
      <c r="PR232" s="214"/>
      <c r="PS232" s="214"/>
      <c r="PT232" s="214"/>
      <c r="PU232" s="214"/>
      <c r="PV232" s="214"/>
      <c r="PW232" s="214"/>
      <c r="PX232" s="214"/>
      <c r="PY232" s="214"/>
      <c r="PZ232" s="214"/>
      <c r="QA232" s="214"/>
      <c r="QB232" s="214"/>
      <c r="QC232" s="214"/>
      <c r="QD232" s="214"/>
      <c r="QE232" s="214"/>
      <c r="QF232" s="214"/>
      <c r="QG232" s="214"/>
      <c r="QH232" s="214"/>
      <c r="QI232" s="214"/>
      <c r="QJ232" s="214"/>
      <c r="QK232" s="214"/>
      <c r="QL232" s="214"/>
      <c r="QM232" s="214"/>
      <c r="QN232" s="214"/>
      <c r="QO232" s="214"/>
      <c r="QP232" s="214"/>
      <c r="QQ232" s="214"/>
      <c r="QR232" s="214"/>
      <c r="QS232" s="214"/>
      <c r="QT232" s="214"/>
      <c r="QU232" s="214"/>
      <c r="QV232" s="214"/>
      <c r="QW232" s="214"/>
      <c r="QX232" s="214"/>
      <c r="QY232" s="214"/>
      <c r="QZ232" s="214"/>
      <c r="RA232" s="214"/>
      <c r="RB232" s="214"/>
      <c r="RC232" s="214"/>
      <c r="RD232" s="214"/>
      <c r="RE232" s="214"/>
      <c r="RF232" s="214"/>
      <c r="RG232" s="214"/>
      <c r="RH232" s="214"/>
      <c r="RI232" s="214"/>
      <c r="RJ232" s="214"/>
      <c r="RK232" s="214"/>
      <c r="RL232" s="214"/>
      <c r="RM232" s="214"/>
      <c r="RN232" s="214"/>
      <c r="RO232" s="214"/>
      <c r="RP232" s="214"/>
      <c r="RQ232" s="214"/>
      <c r="RR232" s="214"/>
      <c r="RS232" s="214"/>
      <c r="RT232" s="214"/>
      <c r="RU232" s="214"/>
      <c r="RV232" s="214"/>
      <c r="RW232" s="214"/>
      <c r="RX232" s="214"/>
      <c r="RY232" s="214"/>
      <c r="RZ232" s="214"/>
      <c r="SA232" s="214"/>
      <c r="SB232" s="214"/>
      <c r="SC232" s="214"/>
      <c r="SD232" s="214"/>
      <c r="SE232" s="214"/>
      <c r="SF232" s="214"/>
      <c r="SG232" s="214"/>
      <c r="SH232" s="214"/>
      <c r="SI232" s="214"/>
      <c r="SJ232" s="214"/>
      <c r="SK232" s="214"/>
      <c r="SL232" s="214"/>
      <c r="SM232" s="214"/>
      <c r="SN232" s="214"/>
      <c r="SO232" s="214"/>
      <c r="SP232" s="214"/>
      <c r="SQ232" s="214"/>
      <c r="SR232" s="214"/>
      <c r="SS232" s="214"/>
      <c r="ST232" s="214"/>
      <c r="SU232" s="214"/>
      <c r="SV232" s="214"/>
      <c r="SW232" s="214"/>
      <c r="SX232" s="214"/>
      <c r="SY232" s="214"/>
      <c r="SZ232" s="214"/>
      <c r="TA232" s="214"/>
      <c r="TB232" s="214"/>
      <c r="TC232" s="214"/>
      <c r="TD232" s="214"/>
      <c r="TE232" s="214"/>
      <c r="TF232" s="214"/>
      <c r="TG232" s="214"/>
      <c r="TH232" s="214"/>
    </row>
    <row r="233" spans="1:528" s="306" customFormat="1" ht="15" customHeight="1" x14ac:dyDescent="0.2">
      <c r="B233" s="307"/>
      <c r="C233" s="428"/>
      <c r="D233" s="36"/>
      <c r="E233" s="122"/>
      <c r="F233" s="122"/>
      <c r="G233" s="122"/>
      <c r="H233" s="109"/>
      <c r="I233" s="110"/>
      <c r="J233" s="110"/>
      <c r="K233" s="114"/>
      <c r="L233" s="114"/>
      <c r="M233" s="114"/>
      <c r="N233" s="15"/>
      <c r="O233" s="15"/>
      <c r="P233" s="16"/>
      <c r="Q233" s="259" t="s">
        <v>133</v>
      </c>
      <c r="R233" s="305"/>
    </row>
    <row r="234" spans="1:528" s="306" customFormat="1" ht="15" customHeight="1" x14ac:dyDescent="0.2">
      <c r="B234" s="307"/>
      <c r="C234" s="428"/>
      <c r="D234" s="36"/>
      <c r="E234" s="122"/>
      <c r="F234" s="122"/>
      <c r="G234" s="122"/>
      <c r="H234" s="109"/>
      <c r="I234" s="110"/>
      <c r="J234" s="110"/>
      <c r="K234" s="114"/>
      <c r="L234" s="114"/>
      <c r="M234" s="114"/>
      <c r="N234" s="15"/>
      <c r="O234" s="15"/>
      <c r="P234" s="16"/>
      <c r="Q234" s="260" t="s">
        <v>109</v>
      </c>
      <c r="R234" s="305"/>
    </row>
    <row r="235" spans="1:528" ht="15" customHeight="1" x14ac:dyDescent="0.2">
      <c r="A235" s="214"/>
      <c r="B235" s="213"/>
      <c r="C235" s="428"/>
      <c r="D235" s="6"/>
      <c r="E235" s="122"/>
      <c r="F235" s="122"/>
      <c r="G235" s="123"/>
      <c r="H235" s="109"/>
      <c r="I235" s="110"/>
      <c r="J235" s="110"/>
      <c r="K235" s="114"/>
      <c r="L235" s="114"/>
      <c r="M235" s="114"/>
      <c r="N235" s="15"/>
      <c r="O235" s="15"/>
      <c r="P235" s="16"/>
      <c r="Q235" s="261" t="s">
        <v>110</v>
      </c>
      <c r="R235" s="233"/>
      <c r="S235" s="214"/>
      <c r="T235" s="214"/>
      <c r="U235" s="214"/>
      <c r="V235" s="214"/>
      <c r="W235" s="214"/>
      <c r="X235" s="214"/>
      <c r="Y235" s="214"/>
      <c r="Z235" s="214"/>
      <c r="AA235" s="214"/>
      <c r="AB235" s="214"/>
      <c r="AC235" s="214"/>
      <c r="AD235" s="214"/>
      <c r="AE235" s="214"/>
      <c r="AF235" s="214"/>
      <c r="AG235" s="214"/>
      <c r="AH235" s="214"/>
      <c r="AI235" s="214"/>
      <c r="AJ235" s="214"/>
      <c r="AK235" s="214"/>
      <c r="AL235" s="214"/>
      <c r="AM235" s="214"/>
      <c r="AN235" s="214"/>
      <c r="AO235" s="214"/>
      <c r="AP235" s="214"/>
      <c r="AQ235" s="214"/>
      <c r="AR235" s="214"/>
      <c r="AS235" s="214"/>
      <c r="AT235" s="214"/>
      <c r="AU235" s="214"/>
      <c r="AV235" s="214"/>
      <c r="AW235" s="214"/>
      <c r="AX235" s="214"/>
      <c r="AY235" s="214"/>
      <c r="AZ235" s="214"/>
      <c r="BA235" s="214"/>
      <c r="BB235" s="214"/>
      <c r="BC235" s="214"/>
      <c r="BD235" s="214"/>
      <c r="BE235" s="214"/>
      <c r="BF235" s="214"/>
      <c r="BG235" s="214"/>
      <c r="BH235" s="214"/>
      <c r="BI235" s="214"/>
      <c r="BJ235" s="214"/>
      <c r="BK235" s="214"/>
      <c r="BL235" s="214"/>
      <c r="BM235" s="214"/>
      <c r="BN235" s="214"/>
      <c r="BO235" s="214"/>
      <c r="BP235" s="214"/>
      <c r="BQ235" s="214"/>
      <c r="BR235" s="214"/>
      <c r="BS235" s="214"/>
      <c r="BT235" s="214"/>
      <c r="BU235" s="214"/>
      <c r="BV235" s="214"/>
      <c r="BW235" s="214"/>
      <c r="BX235" s="214"/>
      <c r="BY235" s="214"/>
      <c r="BZ235" s="214"/>
      <c r="CA235" s="214"/>
      <c r="CB235" s="214"/>
      <c r="CC235" s="214"/>
      <c r="CD235" s="214"/>
      <c r="CE235" s="214"/>
      <c r="CF235" s="214"/>
      <c r="CG235" s="214"/>
      <c r="CH235" s="214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  <c r="IW235" s="22"/>
      <c r="IX235" s="22"/>
      <c r="IY235" s="22"/>
      <c r="IZ235" s="22"/>
      <c r="JA235" s="22"/>
      <c r="JB235" s="22"/>
      <c r="JC235" s="22"/>
      <c r="JD235" s="22"/>
      <c r="JE235" s="22"/>
      <c r="JF235" s="22"/>
      <c r="JG235" s="22"/>
      <c r="JH235" s="22"/>
      <c r="JI235" s="22"/>
      <c r="JJ235" s="22"/>
      <c r="JK235" s="22"/>
      <c r="JL235" s="22"/>
      <c r="JM235" s="22"/>
      <c r="JN235" s="22"/>
      <c r="JO235" s="22"/>
      <c r="JP235" s="22"/>
      <c r="JQ235" s="22"/>
      <c r="JR235" s="22"/>
      <c r="JS235" s="22"/>
      <c r="JT235" s="22"/>
      <c r="JU235" s="22"/>
      <c r="JV235" s="22"/>
      <c r="JW235" s="22"/>
      <c r="JX235" s="22"/>
      <c r="JY235" s="22"/>
      <c r="JZ235" s="22"/>
      <c r="KA235" s="22"/>
      <c r="KB235" s="22"/>
      <c r="KC235" s="22"/>
      <c r="KD235" s="22"/>
      <c r="KE235" s="22"/>
      <c r="KF235" s="22"/>
      <c r="KG235" s="22"/>
      <c r="KH235" s="22"/>
      <c r="KI235" s="22"/>
      <c r="KJ235" s="22"/>
      <c r="KK235" s="22"/>
      <c r="KL235" s="22"/>
      <c r="KM235" s="22"/>
      <c r="KN235" s="22"/>
      <c r="KO235" s="22"/>
      <c r="KP235" s="22"/>
      <c r="KQ235" s="22"/>
      <c r="KR235" s="22"/>
      <c r="KS235" s="22"/>
      <c r="KT235" s="22"/>
      <c r="KU235" s="22"/>
      <c r="KV235" s="22"/>
      <c r="KW235" s="22"/>
      <c r="KX235" s="22"/>
      <c r="KY235" s="22"/>
      <c r="KZ235" s="22"/>
      <c r="LA235" s="22"/>
      <c r="LB235" s="22"/>
      <c r="LC235" s="22"/>
      <c r="LD235" s="22"/>
      <c r="LE235" s="22"/>
      <c r="LF235" s="22"/>
      <c r="LG235" s="22"/>
      <c r="LH235" s="22"/>
      <c r="LI235" s="22"/>
      <c r="LJ235" s="22"/>
      <c r="LK235" s="22"/>
      <c r="LL235" s="22"/>
      <c r="LM235" s="22"/>
      <c r="LN235" s="22"/>
      <c r="LO235" s="22"/>
      <c r="LP235" s="22"/>
      <c r="LQ235" s="22"/>
      <c r="LR235" s="22"/>
      <c r="LS235" s="22"/>
      <c r="LT235" s="22"/>
      <c r="LU235" s="22"/>
      <c r="LV235" s="22"/>
      <c r="LW235" s="22"/>
      <c r="LX235" s="22"/>
      <c r="LY235" s="22"/>
      <c r="LZ235" s="22"/>
      <c r="MA235" s="22"/>
      <c r="MB235" s="22"/>
      <c r="MC235" s="22"/>
      <c r="MD235" s="22"/>
      <c r="ME235" s="22"/>
      <c r="MF235" s="22"/>
      <c r="MG235" s="22"/>
      <c r="MH235" s="22"/>
      <c r="MI235" s="22"/>
      <c r="MJ235" s="22"/>
      <c r="MK235" s="22"/>
      <c r="ML235" s="22"/>
      <c r="MM235" s="22"/>
      <c r="MN235" s="22"/>
      <c r="MO235" s="22"/>
      <c r="MP235" s="22"/>
      <c r="MQ235" s="22"/>
      <c r="MR235" s="22"/>
      <c r="MS235" s="22"/>
      <c r="MT235" s="22"/>
      <c r="MU235" s="22"/>
      <c r="MV235" s="22"/>
      <c r="MW235" s="22"/>
      <c r="MX235" s="22"/>
      <c r="MY235" s="22"/>
      <c r="MZ235" s="22"/>
      <c r="NA235" s="22"/>
      <c r="NB235" s="22"/>
      <c r="NC235" s="22"/>
      <c r="ND235" s="22"/>
      <c r="NE235" s="22"/>
      <c r="NF235" s="22"/>
      <c r="NG235" s="22"/>
      <c r="NH235" s="22"/>
      <c r="NI235" s="22"/>
      <c r="NJ235" s="22"/>
      <c r="NK235" s="22"/>
      <c r="NL235" s="22"/>
      <c r="NM235" s="22"/>
      <c r="NN235" s="22"/>
      <c r="NO235" s="22"/>
      <c r="NP235" s="22"/>
      <c r="NQ235" s="22"/>
      <c r="NR235" s="22"/>
      <c r="NS235" s="22"/>
      <c r="NT235" s="22"/>
      <c r="NU235" s="22"/>
      <c r="NV235" s="22"/>
      <c r="NW235" s="22"/>
      <c r="NX235" s="22"/>
      <c r="NY235" s="22"/>
      <c r="NZ235" s="22"/>
      <c r="OA235" s="22"/>
      <c r="OB235" s="22"/>
      <c r="OC235" s="22"/>
      <c r="OD235" s="22"/>
      <c r="OE235" s="22"/>
      <c r="OF235" s="22"/>
      <c r="OG235" s="22"/>
      <c r="OH235" s="22"/>
      <c r="OI235" s="22"/>
      <c r="OJ235" s="22"/>
      <c r="OK235" s="22"/>
      <c r="OL235" s="22"/>
      <c r="OM235" s="22"/>
      <c r="ON235" s="22"/>
      <c r="OO235" s="22"/>
      <c r="OP235" s="22"/>
      <c r="OQ235" s="22"/>
      <c r="OR235" s="22"/>
      <c r="OS235" s="22"/>
      <c r="OT235" s="22"/>
      <c r="OU235" s="22"/>
      <c r="OV235" s="22"/>
      <c r="OW235" s="22"/>
      <c r="OX235" s="22"/>
      <c r="OY235" s="22"/>
      <c r="OZ235" s="22"/>
      <c r="PA235" s="22"/>
      <c r="PB235" s="22"/>
      <c r="PC235" s="22"/>
      <c r="PD235" s="22"/>
      <c r="PE235" s="22"/>
      <c r="PF235" s="22"/>
      <c r="PG235" s="22"/>
      <c r="PH235" s="22"/>
      <c r="PI235" s="22"/>
      <c r="PJ235" s="22"/>
      <c r="PK235" s="22"/>
      <c r="PL235" s="22"/>
      <c r="PM235" s="22"/>
      <c r="PN235" s="22"/>
      <c r="PO235" s="22"/>
      <c r="PP235" s="22"/>
      <c r="PQ235" s="22"/>
      <c r="PR235" s="22"/>
      <c r="PS235" s="22"/>
      <c r="PT235" s="22"/>
      <c r="PU235" s="22"/>
      <c r="PV235" s="22"/>
      <c r="PW235" s="22"/>
      <c r="PX235" s="22"/>
      <c r="PY235" s="22"/>
      <c r="PZ235" s="22"/>
      <c r="QA235" s="22"/>
      <c r="QB235" s="22"/>
      <c r="QC235" s="22"/>
      <c r="QD235" s="22"/>
      <c r="QE235" s="22"/>
      <c r="QF235" s="22"/>
      <c r="QG235" s="22"/>
      <c r="QH235" s="22"/>
      <c r="QI235" s="22"/>
      <c r="QJ235" s="22"/>
      <c r="QK235" s="22"/>
      <c r="QL235" s="22"/>
      <c r="QM235" s="22"/>
      <c r="QN235" s="22"/>
      <c r="QO235" s="22"/>
      <c r="QP235" s="22"/>
      <c r="QQ235" s="22"/>
      <c r="QR235" s="22"/>
      <c r="QS235" s="22"/>
      <c r="QT235" s="22"/>
      <c r="QU235" s="22"/>
      <c r="QV235" s="22"/>
      <c r="QW235" s="22"/>
      <c r="QX235" s="22"/>
      <c r="QY235" s="22"/>
      <c r="QZ235" s="22"/>
      <c r="RA235" s="22"/>
      <c r="RB235" s="22"/>
      <c r="RC235" s="22"/>
      <c r="RD235" s="22"/>
      <c r="RE235" s="22"/>
      <c r="RF235" s="22"/>
      <c r="RG235" s="22"/>
      <c r="RH235" s="22"/>
      <c r="RI235" s="22"/>
      <c r="RJ235" s="22"/>
      <c r="RK235" s="22"/>
      <c r="RL235" s="22"/>
      <c r="RM235" s="22"/>
      <c r="RN235" s="22"/>
      <c r="RO235" s="22"/>
      <c r="RP235" s="22"/>
      <c r="RQ235" s="22"/>
      <c r="RR235" s="22"/>
      <c r="RS235" s="22"/>
      <c r="RT235" s="22"/>
      <c r="RU235" s="22"/>
      <c r="RV235" s="22"/>
      <c r="RW235" s="22"/>
      <c r="RX235" s="22"/>
      <c r="RY235" s="22"/>
      <c r="RZ235" s="22"/>
      <c r="SA235" s="22"/>
      <c r="SB235" s="22"/>
      <c r="SC235" s="22"/>
      <c r="SD235" s="22"/>
      <c r="SE235" s="22"/>
      <c r="SF235" s="22"/>
      <c r="SG235" s="22"/>
      <c r="SH235" s="22"/>
      <c r="SI235" s="22"/>
      <c r="SJ235" s="22"/>
      <c r="SK235" s="22"/>
      <c r="SL235" s="22"/>
      <c r="SM235" s="22"/>
      <c r="SN235" s="22"/>
      <c r="SO235" s="22"/>
      <c r="SP235" s="22"/>
      <c r="SQ235" s="22"/>
      <c r="SR235" s="22"/>
      <c r="SS235" s="22"/>
      <c r="ST235" s="22"/>
      <c r="SU235" s="22"/>
      <c r="SV235" s="22"/>
      <c r="SW235" s="22"/>
      <c r="SX235" s="22"/>
      <c r="SY235" s="22"/>
      <c r="SZ235" s="22"/>
      <c r="TA235" s="22"/>
      <c r="TB235" s="22"/>
      <c r="TC235" s="22"/>
      <c r="TD235" s="22"/>
      <c r="TE235" s="22"/>
      <c r="TF235" s="22"/>
      <c r="TG235" s="22"/>
      <c r="TH235" s="22"/>
    </row>
    <row r="236" spans="1:528" ht="15" customHeight="1" thickBot="1" x14ac:dyDescent="0.25">
      <c r="A236" s="214"/>
      <c r="B236" s="213"/>
      <c r="C236" s="428"/>
      <c r="D236" s="17"/>
      <c r="E236" s="122"/>
      <c r="F236" s="122"/>
      <c r="G236" s="122"/>
      <c r="H236" s="107"/>
      <c r="I236" s="108"/>
      <c r="J236" s="108"/>
      <c r="K236" s="115"/>
      <c r="L236" s="115"/>
      <c r="M236" s="115"/>
      <c r="N236" s="19"/>
      <c r="O236" s="19"/>
      <c r="P236" s="20"/>
      <c r="Q236" s="262" t="s">
        <v>42</v>
      </c>
      <c r="R236" s="233"/>
      <c r="S236" s="214"/>
      <c r="T236" s="214"/>
      <c r="U236" s="214"/>
      <c r="V236" s="214"/>
      <c r="W236" s="214"/>
      <c r="X236" s="214"/>
      <c r="Y236" s="214"/>
      <c r="Z236" s="214"/>
      <c r="AA236" s="214"/>
      <c r="AB236" s="214"/>
      <c r="AC236" s="214"/>
      <c r="AD236" s="214"/>
      <c r="AE236" s="214"/>
      <c r="AF236" s="214"/>
      <c r="AG236" s="214"/>
      <c r="AH236" s="214"/>
      <c r="AI236" s="214"/>
      <c r="AJ236" s="214"/>
      <c r="AK236" s="214"/>
      <c r="AL236" s="214"/>
      <c r="AM236" s="214"/>
      <c r="AN236" s="214"/>
      <c r="AO236" s="214"/>
      <c r="AP236" s="214"/>
      <c r="AQ236" s="214"/>
      <c r="AR236" s="214"/>
      <c r="AS236" s="214"/>
      <c r="AT236" s="214"/>
      <c r="AU236" s="214"/>
      <c r="AV236" s="214"/>
      <c r="AW236" s="214"/>
      <c r="AX236" s="214"/>
      <c r="AY236" s="214"/>
      <c r="AZ236" s="214"/>
      <c r="BA236" s="214"/>
      <c r="BB236" s="214"/>
      <c r="BC236" s="214"/>
      <c r="BD236" s="214"/>
      <c r="BE236" s="214"/>
      <c r="BF236" s="214"/>
      <c r="BG236" s="214"/>
      <c r="BH236" s="214"/>
      <c r="BI236" s="214"/>
      <c r="BJ236" s="214"/>
      <c r="BK236" s="214"/>
      <c r="BL236" s="214"/>
      <c r="BM236" s="214"/>
      <c r="BN236" s="214"/>
      <c r="BO236" s="214"/>
      <c r="BP236" s="214"/>
      <c r="BQ236" s="214"/>
      <c r="BR236" s="214"/>
      <c r="BS236" s="214"/>
      <c r="BT236" s="214"/>
      <c r="BU236" s="214"/>
      <c r="BV236" s="214"/>
      <c r="BW236" s="214"/>
      <c r="BX236" s="214"/>
      <c r="BY236" s="214"/>
      <c r="BZ236" s="214"/>
      <c r="CA236" s="214"/>
      <c r="CB236" s="214"/>
      <c r="CC236" s="214"/>
      <c r="CD236" s="214"/>
      <c r="CE236" s="214"/>
      <c r="CF236" s="214"/>
      <c r="CG236" s="214"/>
      <c r="CH236" s="214"/>
      <c r="CI236" s="214"/>
      <c r="CJ236" s="214"/>
      <c r="CK236" s="214"/>
      <c r="CL236" s="214"/>
      <c r="CM236" s="214"/>
      <c r="CN236" s="214"/>
      <c r="CO236" s="214"/>
      <c r="CP236" s="214"/>
      <c r="CQ236" s="214"/>
      <c r="CR236" s="214"/>
      <c r="CS236" s="214"/>
      <c r="CT236" s="214"/>
      <c r="CU236" s="214"/>
      <c r="CV236" s="214"/>
      <c r="CW236" s="214"/>
      <c r="CX236" s="214"/>
      <c r="CY236" s="214"/>
      <c r="CZ236" s="214"/>
      <c r="DA236" s="214"/>
      <c r="DB236" s="214"/>
      <c r="DC236" s="214"/>
      <c r="DD236" s="214"/>
      <c r="DE236" s="214"/>
      <c r="DF236" s="214"/>
      <c r="DG236" s="214"/>
      <c r="DH236" s="214"/>
      <c r="DI236" s="214"/>
      <c r="DJ236" s="214"/>
      <c r="DK236" s="214"/>
      <c r="DL236" s="214"/>
      <c r="DM236" s="214"/>
      <c r="DN236" s="214"/>
      <c r="DO236" s="214"/>
      <c r="DP236" s="214"/>
      <c r="DQ236" s="214"/>
      <c r="DR236" s="214"/>
      <c r="DS236" s="214"/>
      <c r="DT236" s="214"/>
      <c r="DU236" s="214"/>
      <c r="DV236" s="214"/>
      <c r="DW236" s="214"/>
      <c r="DX236" s="214"/>
      <c r="DY236" s="214"/>
      <c r="DZ236" s="214"/>
      <c r="EA236" s="214"/>
      <c r="EB236" s="214"/>
      <c r="EC236" s="214"/>
      <c r="ED236" s="214"/>
      <c r="EE236" s="214"/>
      <c r="EF236" s="214"/>
      <c r="EG236" s="214"/>
      <c r="EH236" s="214"/>
      <c r="EI236" s="214"/>
      <c r="EJ236" s="214"/>
      <c r="EK236" s="214"/>
      <c r="EL236" s="214"/>
      <c r="EM236" s="214"/>
      <c r="EN236" s="214"/>
      <c r="EO236" s="214"/>
      <c r="EP236" s="214"/>
      <c r="EQ236" s="214"/>
      <c r="ER236" s="214"/>
      <c r="ES236" s="214"/>
      <c r="ET236" s="214"/>
      <c r="EU236" s="214"/>
      <c r="EV236" s="214"/>
      <c r="EW236" s="214"/>
      <c r="EX236" s="214"/>
      <c r="EY236" s="214"/>
      <c r="EZ236" s="214"/>
      <c r="FA236" s="214"/>
      <c r="FB236" s="214"/>
      <c r="FC236" s="214"/>
      <c r="FD236" s="214"/>
      <c r="FE236" s="214"/>
      <c r="FF236" s="214"/>
      <c r="FG236" s="214"/>
      <c r="FH236" s="214"/>
      <c r="FI236" s="214"/>
      <c r="FJ236" s="214"/>
      <c r="FK236" s="214"/>
      <c r="FL236" s="214"/>
      <c r="FM236" s="214"/>
      <c r="FN236" s="214"/>
      <c r="FO236" s="214"/>
      <c r="FP236" s="214"/>
      <c r="FQ236" s="214"/>
      <c r="FR236" s="214"/>
      <c r="FS236" s="214"/>
      <c r="FT236" s="214"/>
      <c r="FU236" s="214"/>
      <c r="FV236" s="214"/>
      <c r="FW236" s="214"/>
      <c r="FX236" s="214"/>
      <c r="FY236" s="214"/>
      <c r="FZ236" s="214"/>
      <c r="GA236" s="214"/>
      <c r="GB236" s="214"/>
      <c r="GC236" s="214"/>
      <c r="GD236" s="214"/>
      <c r="GE236" s="214"/>
      <c r="GF236" s="214"/>
      <c r="GG236" s="214"/>
      <c r="GH236" s="214"/>
      <c r="GI236" s="214"/>
      <c r="GJ236" s="214"/>
      <c r="GK236" s="214"/>
      <c r="GL236" s="214"/>
      <c r="GM236" s="214"/>
      <c r="GN236" s="214"/>
      <c r="GO236" s="214"/>
      <c r="GP236" s="214"/>
      <c r="GQ236" s="214"/>
      <c r="GR236" s="214"/>
      <c r="GS236" s="214"/>
      <c r="GT236" s="214"/>
      <c r="GU236" s="214"/>
      <c r="GV236" s="214"/>
      <c r="GW236" s="214"/>
      <c r="GX236" s="214"/>
      <c r="GY236" s="214"/>
      <c r="GZ236" s="214"/>
      <c r="HA236" s="214"/>
      <c r="HB236" s="214"/>
      <c r="HC236" s="214"/>
      <c r="HD236" s="214"/>
      <c r="HE236" s="214"/>
      <c r="HF236" s="214"/>
      <c r="HG236" s="214"/>
      <c r="HH236" s="214"/>
      <c r="HI236" s="214"/>
      <c r="HJ236" s="214"/>
      <c r="HK236" s="214"/>
      <c r="HL236" s="214"/>
      <c r="HM236" s="214"/>
      <c r="HN236" s="214"/>
      <c r="HO236" s="214"/>
      <c r="HP236" s="214"/>
      <c r="HQ236" s="214"/>
      <c r="HR236" s="214"/>
      <c r="HS236" s="214"/>
      <c r="HT236" s="214"/>
      <c r="HU236" s="214"/>
      <c r="HV236" s="214"/>
      <c r="HW236" s="214"/>
      <c r="HX236" s="214"/>
      <c r="HY236" s="214"/>
      <c r="HZ236" s="214"/>
      <c r="IA236" s="214"/>
      <c r="IB236" s="214"/>
      <c r="IC236" s="214"/>
      <c r="ID236" s="214"/>
      <c r="IE236" s="214"/>
      <c r="IF236" s="214"/>
      <c r="IG236" s="214"/>
      <c r="IH236" s="214"/>
      <c r="II236" s="214"/>
      <c r="IJ236" s="214"/>
      <c r="IK236" s="214"/>
      <c r="IL236" s="214"/>
      <c r="IM236" s="214"/>
      <c r="IN236" s="214"/>
      <c r="IO236" s="214"/>
      <c r="IP236" s="214"/>
      <c r="IQ236" s="214"/>
      <c r="IR236" s="214"/>
      <c r="IS236" s="214"/>
      <c r="IT236" s="214"/>
      <c r="IU236" s="214"/>
      <c r="IV236" s="214"/>
      <c r="IW236" s="214"/>
      <c r="IX236" s="214"/>
      <c r="IY236" s="214"/>
      <c r="IZ236" s="214"/>
      <c r="JA236" s="214"/>
      <c r="JB236" s="214"/>
      <c r="JC236" s="214"/>
      <c r="JD236" s="214"/>
      <c r="JE236" s="214"/>
      <c r="JF236" s="214"/>
      <c r="JG236" s="214"/>
      <c r="JH236" s="214"/>
      <c r="JI236" s="214"/>
      <c r="JJ236" s="214"/>
      <c r="JK236" s="214"/>
      <c r="JL236" s="214"/>
      <c r="JM236" s="214"/>
      <c r="JN236" s="214"/>
      <c r="JO236" s="214"/>
      <c r="JP236" s="214"/>
      <c r="JQ236" s="214"/>
      <c r="JR236" s="214"/>
      <c r="JS236" s="214"/>
      <c r="JT236" s="214"/>
      <c r="JU236" s="214"/>
      <c r="JV236" s="214"/>
      <c r="JW236" s="214"/>
      <c r="JX236" s="214"/>
      <c r="JY236" s="214"/>
      <c r="JZ236" s="214"/>
      <c r="KA236" s="214"/>
      <c r="KB236" s="214"/>
      <c r="KC236" s="214"/>
      <c r="KD236" s="214"/>
      <c r="KE236" s="214"/>
      <c r="KF236" s="214"/>
      <c r="KG236" s="214"/>
      <c r="KH236" s="214"/>
      <c r="KI236" s="214"/>
      <c r="KJ236" s="214"/>
      <c r="KK236" s="214"/>
      <c r="KL236" s="214"/>
      <c r="KM236" s="214"/>
      <c r="KN236" s="214"/>
      <c r="KO236" s="214"/>
      <c r="KP236" s="214"/>
      <c r="KQ236" s="214"/>
      <c r="KR236" s="214"/>
      <c r="KS236" s="214"/>
      <c r="KT236" s="214"/>
      <c r="KU236" s="214"/>
      <c r="KV236" s="214"/>
      <c r="KW236" s="214"/>
      <c r="KX236" s="214"/>
      <c r="KY236" s="214"/>
      <c r="KZ236" s="214"/>
      <c r="LA236" s="214"/>
      <c r="LB236" s="214"/>
      <c r="LC236" s="214"/>
      <c r="LD236" s="214"/>
      <c r="LE236" s="214"/>
      <c r="LF236" s="214"/>
      <c r="LG236" s="214"/>
      <c r="LH236" s="214"/>
      <c r="LI236" s="214"/>
      <c r="LJ236" s="214"/>
      <c r="LK236" s="214"/>
      <c r="LL236" s="214"/>
      <c r="LM236" s="214"/>
      <c r="LN236" s="214"/>
      <c r="LO236" s="214"/>
      <c r="LP236" s="214"/>
      <c r="LQ236" s="214"/>
      <c r="LR236" s="214"/>
      <c r="LS236" s="214"/>
      <c r="LT236" s="214"/>
      <c r="LU236" s="214"/>
      <c r="LV236" s="214"/>
      <c r="LW236" s="214"/>
      <c r="LX236" s="214"/>
      <c r="LY236" s="214"/>
      <c r="LZ236" s="214"/>
      <c r="MA236" s="214"/>
      <c r="MB236" s="214"/>
      <c r="MC236" s="214"/>
      <c r="MD236" s="214"/>
      <c r="ME236" s="214"/>
      <c r="MF236" s="214"/>
      <c r="MG236" s="214"/>
      <c r="MH236" s="214"/>
      <c r="MI236" s="214"/>
      <c r="MJ236" s="214"/>
      <c r="MK236" s="214"/>
      <c r="ML236" s="214"/>
      <c r="MM236" s="214"/>
      <c r="MN236" s="214"/>
      <c r="MO236" s="214"/>
      <c r="MP236" s="214"/>
      <c r="MQ236" s="214"/>
      <c r="MR236" s="214"/>
      <c r="MS236" s="214"/>
      <c r="MT236" s="214"/>
      <c r="MU236" s="214"/>
      <c r="MV236" s="214"/>
      <c r="MW236" s="214"/>
      <c r="MX236" s="214"/>
      <c r="MY236" s="214"/>
      <c r="MZ236" s="214"/>
      <c r="NA236" s="214"/>
      <c r="NB236" s="214"/>
      <c r="NC236" s="214"/>
      <c r="ND236" s="214"/>
      <c r="NE236" s="214"/>
      <c r="NF236" s="214"/>
      <c r="NG236" s="214"/>
      <c r="NH236" s="214"/>
      <c r="NI236" s="214"/>
      <c r="NJ236" s="214"/>
      <c r="NK236" s="214"/>
      <c r="NL236" s="214"/>
      <c r="NM236" s="214"/>
      <c r="NN236" s="214"/>
      <c r="NO236" s="214"/>
      <c r="NP236" s="214"/>
      <c r="NQ236" s="214"/>
      <c r="NR236" s="214"/>
      <c r="NS236" s="214"/>
      <c r="NT236" s="214"/>
      <c r="NU236" s="214"/>
      <c r="NV236" s="214"/>
      <c r="NW236" s="214"/>
      <c r="NX236" s="214"/>
      <c r="NY236" s="214"/>
      <c r="NZ236" s="214"/>
      <c r="OA236" s="214"/>
      <c r="OB236" s="214"/>
      <c r="OC236" s="214"/>
      <c r="OD236" s="214"/>
      <c r="OE236" s="214"/>
      <c r="OF236" s="214"/>
      <c r="OG236" s="214"/>
      <c r="OH236" s="214"/>
      <c r="OI236" s="214"/>
      <c r="OJ236" s="214"/>
      <c r="OK236" s="214"/>
      <c r="OL236" s="214"/>
      <c r="OM236" s="214"/>
      <c r="ON236" s="214"/>
      <c r="OO236" s="214"/>
      <c r="OP236" s="214"/>
      <c r="OQ236" s="214"/>
      <c r="OR236" s="214"/>
      <c r="OS236" s="214"/>
      <c r="OT236" s="214"/>
      <c r="OU236" s="214"/>
      <c r="OV236" s="214"/>
      <c r="OW236" s="214"/>
      <c r="OX236" s="214"/>
      <c r="OY236" s="214"/>
      <c r="OZ236" s="214"/>
      <c r="PA236" s="214"/>
      <c r="PB236" s="214"/>
      <c r="PC236" s="214"/>
      <c r="PD236" s="214"/>
      <c r="PE236" s="214"/>
      <c r="PF236" s="214"/>
      <c r="PG236" s="214"/>
      <c r="PH236" s="214"/>
      <c r="PI236" s="214"/>
      <c r="PJ236" s="214"/>
      <c r="PK236" s="214"/>
      <c r="PL236" s="214"/>
      <c r="PM236" s="214"/>
      <c r="PN236" s="214"/>
      <c r="PO236" s="214"/>
      <c r="PP236" s="214"/>
      <c r="PQ236" s="214"/>
      <c r="PR236" s="214"/>
      <c r="PS236" s="214"/>
      <c r="PT236" s="214"/>
      <c r="PU236" s="214"/>
      <c r="PV236" s="214"/>
      <c r="PW236" s="214"/>
      <c r="PX236" s="214"/>
      <c r="PY236" s="214"/>
      <c r="PZ236" s="214"/>
      <c r="QA236" s="214"/>
      <c r="QB236" s="214"/>
      <c r="QC236" s="214"/>
      <c r="QD236" s="214"/>
      <c r="QE236" s="214"/>
      <c r="QF236" s="214"/>
      <c r="QG236" s="214"/>
      <c r="QH236" s="214"/>
      <c r="QI236" s="214"/>
      <c r="QJ236" s="214"/>
      <c r="QK236" s="214"/>
      <c r="QL236" s="214"/>
      <c r="QM236" s="214"/>
      <c r="QN236" s="214"/>
      <c r="QO236" s="214"/>
      <c r="QP236" s="214"/>
      <c r="QQ236" s="214"/>
      <c r="QR236" s="214"/>
      <c r="QS236" s="214"/>
      <c r="QT236" s="214"/>
      <c r="QU236" s="214"/>
      <c r="QV236" s="214"/>
      <c r="QW236" s="214"/>
      <c r="QX236" s="214"/>
      <c r="QY236" s="214"/>
      <c r="QZ236" s="214"/>
      <c r="RA236" s="214"/>
      <c r="RB236" s="214"/>
      <c r="RC236" s="214"/>
      <c r="RD236" s="214"/>
      <c r="RE236" s="214"/>
      <c r="RF236" s="214"/>
      <c r="RG236" s="214"/>
      <c r="RH236" s="214"/>
      <c r="RI236" s="214"/>
      <c r="RJ236" s="214"/>
      <c r="RK236" s="214"/>
      <c r="RL236" s="214"/>
      <c r="RM236" s="214"/>
      <c r="RN236" s="214"/>
      <c r="RO236" s="214"/>
      <c r="RP236" s="214"/>
      <c r="RQ236" s="214"/>
      <c r="RR236" s="214"/>
      <c r="RS236" s="214"/>
      <c r="RT236" s="214"/>
      <c r="RU236" s="214"/>
      <c r="RV236" s="214"/>
      <c r="RW236" s="214"/>
      <c r="RX236" s="214"/>
      <c r="RY236" s="214"/>
      <c r="RZ236" s="214"/>
      <c r="SA236" s="214"/>
      <c r="SB236" s="214"/>
      <c r="SC236" s="214"/>
      <c r="SD236" s="214"/>
      <c r="SE236" s="214"/>
      <c r="SF236" s="214"/>
      <c r="SG236" s="214"/>
      <c r="SH236" s="214"/>
      <c r="SI236" s="214"/>
      <c r="SJ236" s="214"/>
      <c r="SK236" s="214"/>
      <c r="SL236" s="214"/>
      <c r="SM236" s="214"/>
      <c r="SN236" s="214"/>
      <c r="SO236" s="214"/>
      <c r="SP236" s="214"/>
      <c r="SQ236" s="214"/>
      <c r="SR236" s="214"/>
      <c r="SS236" s="214"/>
      <c r="ST236" s="214"/>
      <c r="SU236" s="214"/>
      <c r="SV236" s="214"/>
      <c r="SW236" s="214"/>
      <c r="SX236" s="214"/>
      <c r="SY236" s="214"/>
      <c r="SZ236" s="214"/>
      <c r="TA236" s="214"/>
      <c r="TB236" s="214"/>
      <c r="TC236" s="214"/>
      <c r="TD236" s="214"/>
      <c r="TE236" s="214"/>
      <c r="TF236" s="214"/>
      <c r="TG236" s="214"/>
      <c r="TH236" s="214"/>
    </row>
    <row r="237" spans="1:528" s="22" customFormat="1" ht="43.5" customHeight="1" thickBot="1" x14ac:dyDescent="0.3">
      <c r="A237" s="214"/>
      <c r="B237" s="211"/>
      <c r="C237" s="83" t="s">
        <v>258</v>
      </c>
      <c r="D237" s="90"/>
      <c r="E237" s="84"/>
      <c r="F237" s="84"/>
      <c r="G237" s="84"/>
      <c r="H237" s="166"/>
      <c r="I237" s="111"/>
      <c r="J237" s="132"/>
      <c r="K237" s="132"/>
      <c r="L237" s="132"/>
      <c r="M237" s="132"/>
      <c r="N237" s="86"/>
      <c r="O237" s="87"/>
      <c r="P237" s="88"/>
      <c r="Q237" s="88"/>
      <c r="R237" s="233"/>
      <c r="S237" s="214"/>
      <c r="T237" s="214"/>
      <c r="U237" s="214"/>
      <c r="V237" s="214"/>
      <c r="W237" s="214"/>
      <c r="X237" s="214"/>
      <c r="Y237" s="214"/>
      <c r="Z237" s="214"/>
      <c r="AA237" s="214"/>
      <c r="AB237" s="214"/>
      <c r="AC237" s="214"/>
      <c r="AD237" s="214"/>
      <c r="AE237" s="214"/>
      <c r="AF237" s="214"/>
      <c r="AG237" s="214"/>
      <c r="AH237" s="214"/>
      <c r="AI237" s="214"/>
      <c r="AJ237" s="214"/>
      <c r="AK237" s="214"/>
      <c r="AL237" s="214"/>
      <c r="AM237" s="214"/>
      <c r="AN237" s="214"/>
      <c r="AO237" s="214"/>
      <c r="AP237" s="214"/>
      <c r="AQ237" s="214"/>
      <c r="AR237" s="214"/>
      <c r="AS237" s="214"/>
      <c r="AT237" s="214"/>
      <c r="AU237" s="214"/>
      <c r="AV237" s="214"/>
      <c r="AW237" s="214"/>
      <c r="AX237" s="214"/>
      <c r="AY237" s="214"/>
      <c r="AZ237" s="214"/>
      <c r="BA237" s="214"/>
      <c r="BB237" s="214"/>
      <c r="BC237" s="214"/>
      <c r="BD237" s="214"/>
      <c r="BE237" s="214"/>
      <c r="BF237" s="214"/>
      <c r="BG237" s="214"/>
      <c r="BH237" s="214"/>
      <c r="BI237" s="214"/>
      <c r="BJ237" s="214"/>
      <c r="BK237" s="214"/>
      <c r="BL237" s="214"/>
      <c r="BM237" s="214"/>
      <c r="BN237" s="214"/>
      <c r="BO237" s="214"/>
      <c r="BP237" s="214"/>
      <c r="BQ237" s="214"/>
      <c r="BR237" s="214"/>
      <c r="BS237" s="214"/>
      <c r="BT237" s="214"/>
      <c r="BU237" s="214"/>
      <c r="BV237" s="214"/>
      <c r="BW237" s="214"/>
      <c r="BX237" s="214"/>
      <c r="BY237" s="214"/>
      <c r="BZ237" s="214"/>
      <c r="CA237" s="214"/>
      <c r="CB237" s="214"/>
      <c r="CC237" s="214"/>
      <c r="CD237" s="214"/>
      <c r="CE237" s="214"/>
      <c r="CF237" s="214"/>
      <c r="CG237" s="214"/>
      <c r="CH237" s="214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  <c r="SQ237" s="23"/>
      <c r="SR237" s="23"/>
      <c r="SS237" s="23"/>
      <c r="ST237" s="23"/>
      <c r="SU237" s="23"/>
      <c r="SV237" s="23"/>
      <c r="SW237" s="23"/>
      <c r="SX237" s="23"/>
      <c r="SY237" s="23"/>
      <c r="SZ237" s="23"/>
      <c r="TA237" s="23"/>
      <c r="TB237" s="23"/>
      <c r="TC237" s="23"/>
      <c r="TD237" s="23"/>
      <c r="TE237" s="23"/>
      <c r="TF237" s="23"/>
      <c r="TG237" s="23"/>
      <c r="TH237" s="23"/>
    </row>
    <row r="238" spans="1:528" s="72" customFormat="1" ht="15" customHeight="1" x14ac:dyDescent="0.2">
      <c r="A238" s="214"/>
      <c r="B238" s="213"/>
      <c r="C238" s="429"/>
      <c r="D238" s="420" t="s">
        <v>134</v>
      </c>
      <c r="E238" s="9"/>
      <c r="F238" s="9"/>
      <c r="G238" s="9"/>
      <c r="H238" s="112">
        <f>SUMIF(E238:G238,"&gt;0")</f>
        <v>0</v>
      </c>
      <c r="I238" s="113">
        <f>COUNTIF(E238:G238,"a")</f>
        <v>0</v>
      </c>
      <c r="J238" s="133"/>
      <c r="K238" s="133"/>
      <c r="L238" s="133"/>
      <c r="M238" s="133"/>
      <c r="N238" s="10"/>
      <c r="O238" s="11"/>
      <c r="P238" s="12"/>
      <c r="Q238" s="258" t="s">
        <v>46</v>
      </c>
      <c r="R238" s="233"/>
      <c r="S238" s="214"/>
      <c r="T238" s="214"/>
      <c r="U238" s="214"/>
      <c r="V238" s="214"/>
      <c r="W238" s="214"/>
      <c r="X238" s="214"/>
      <c r="Y238" s="214"/>
      <c r="Z238" s="214"/>
      <c r="AA238" s="214"/>
      <c r="AB238" s="214"/>
      <c r="AC238" s="214"/>
      <c r="AD238" s="214"/>
      <c r="AE238" s="214"/>
      <c r="AF238" s="214"/>
      <c r="AG238" s="214"/>
      <c r="AH238" s="214"/>
      <c r="AI238" s="214"/>
      <c r="AJ238" s="214"/>
      <c r="AK238" s="214"/>
      <c r="AL238" s="214"/>
      <c r="AM238" s="214"/>
      <c r="AN238" s="214"/>
      <c r="AO238" s="214"/>
      <c r="AP238" s="214"/>
      <c r="AQ238" s="214"/>
      <c r="AR238" s="214"/>
      <c r="AS238" s="214"/>
      <c r="AT238" s="214"/>
      <c r="AU238" s="214"/>
      <c r="AV238" s="214"/>
      <c r="AW238" s="214"/>
      <c r="AX238" s="214"/>
      <c r="AY238" s="214"/>
      <c r="AZ238" s="214"/>
      <c r="BA238" s="214"/>
      <c r="BB238" s="214"/>
      <c r="BC238" s="214"/>
      <c r="BD238" s="214"/>
      <c r="BE238" s="214"/>
      <c r="BF238" s="214"/>
      <c r="BG238" s="214"/>
      <c r="BH238" s="214"/>
      <c r="BI238" s="214"/>
      <c r="BJ238" s="214"/>
      <c r="BK238" s="214"/>
      <c r="BL238" s="214"/>
      <c r="BM238" s="214"/>
      <c r="BN238" s="214"/>
      <c r="BO238" s="214"/>
      <c r="BP238" s="214"/>
      <c r="BQ238" s="214"/>
      <c r="BR238" s="214"/>
      <c r="BS238" s="214"/>
      <c r="BT238" s="214"/>
      <c r="BU238" s="214"/>
      <c r="BV238" s="214"/>
      <c r="BW238" s="214"/>
      <c r="BX238" s="214"/>
      <c r="BY238" s="214"/>
      <c r="BZ238" s="214"/>
      <c r="CA238" s="214"/>
      <c r="CB238" s="214"/>
      <c r="CC238" s="214"/>
      <c r="CD238" s="214"/>
      <c r="CE238" s="214"/>
      <c r="CF238" s="214"/>
      <c r="CG238" s="214"/>
      <c r="CH238" s="214"/>
      <c r="CI238" s="214"/>
      <c r="CJ238" s="214"/>
      <c r="CK238" s="214"/>
      <c r="CL238" s="214"/>
      <c r="CM238" s="214"/>
      <c r="CN238" s="214"/>
      <c r="CO238" s="214"/>
      <c r="CP238" s="214"/>
      <c r="CQ238" s="214"/>
      <c r="CR238" s="214"/>
      <c r="CS238" s="214"/>
      <c r="CT238" s="214"/>
      <c r="CU238" s="214"/>
      <c r="CV238" s="214"/>
      <c r="CW238" s="214"/>
      <c r="CX238" s="214"/>
      <c r="CY238" s="214"/>
      <c r="CZ238" s="214"/>
      <c r="DA238" s="214"/>
      <c r="DB238" s="214"/>
      <c r="DC238" s="214"/>
      <c r="DD238" s="214"/>
      <c r="DE238" s="214"/>
      <c r="DF238" s="214"/>
      <c r="DG238" s="214"/>
      <c r="DH238" s="214"/>
      <c r="DI238" s="214"/>
      <c r="DJ238" s="214"/>
      <c r="DK238" s="214"/>
      <c r="DL238" s="214"/>
      <c r="DM238" s="214"/>
      <c r="DN238" s="214"/>
      <c r="DO238" s="214"/>
      <c r="DP238" s="214"/>
      <c r="DQ238" s="214"/>
      <c r="DR238" s="214"/>
      <c r="DS238" s="214"/>
      <c r="DT238" s="214"/>
      <c r="DU238" s="214"/>
      <c r="DV238" s="214"/>
      <c r="DW238" s="214"/>
      <c r="DX238" s="214"/>
      <c r="DY238" s="214"/>
      <c r="DZ238" s="214"/>
      <c r="EA238" s="214"/>
      <c r="EB238" s="214"/>
      <c r="EC238" s="214"/>
      <c r="ED238" s="214"/>
      <c r="EE238" s="214"/>
      <c r="EF238" s="214"/>
      <c r="EG238" s="214"/>
      <c r="EH238" s="214"/>
      <c r="EI238" s="214"/>
      <c r="EJ238" s="214"/>
      <c r="EK238" s="214"/>
      <c r="EL238" s="214"/>
      <c r="EM238" s="214"/>
      <c r="EN238" s="214"/>
      <c r="EO238" s="214"/>
      <c r="EP238" s="214"/>
      <c r="EQ238" s="214"/>
      <c r="ER238" s="214"/>
      <c r="ES238" s="214"/>
      <c r="ET238" s="214"/>
      <c r="EU238" s="214"/>
      <c r="EV238" s="214"/>
      <c r="EW238" s="214"/>
      <c r="EX238" s="214"/>
      <c r="EY238" s="214"/>
      <c r="EZ238" s="214"/>
      <c r="FA238" s="214"/>
      <c r="FB238" s="214"/>
      <c r="FC238" s="214"/>
      <c r="FD238" s="214"/>
      <c r="FE238" s="214"/>
      <c r="FF238" s="214"/>
      <c r="FG238" s="214"/>
      <c r="FH238" s="214"/>
      <c r="FI238" s="214"/>
      <c r="FJ238" s="214"/>
      <c r="FK238" s="214"/>
      <c r="FL238" s="214"/>
      <c r="FM238" s="214"/>
      <c r="FN238" s="214"/>
      <c r="FO238" s="214"/>
      <c r="FP238" s="214"/>
      <c r="FQ238" s="214"/>
      <c r="FR238" s="214"/>
      <c r="FS238" s="214"/>
      <c r="FT238" s="214"/>
      <c r="FU238" s="214"/>
      <c r="FV238" s="214"/>
      <c r="FW238" s="214"/>
      <c r="FX238" s="214"/>
      <c r="FY238" s="214"/>
      <c r="FZ238" s="214"/>
      <c r="GA238" s="214"/>
      <c r="GB238" s="214"/>
      <c r="GC238" s="214"/>
      <c r="GD238" s="214"/>
      <c r="GE238" s="214"/>
      <c r="GF238" s="214"/>
      <c r="GG238" s="214"/>
      <c r="GH238" s="214"/>
      <c r="GI238" s="214"/>
      <c r="GJ238" s="214"/>
      <c r="GK238" s="214"/>
      <c r="GL238" s="214"/>
      <c r="GM238" s="214"/>
      <c r="GN238" s="214"/>
      <c r="GO238" s="214"/>
      <c r="GP238" s="214"/>
      <c r="GQ238" s="214"/>
      <c r="GR238" s="214"/>
      <c r="GS238" s="214"/>
      <c r="GT238" s="214"/>
      <c r="GU238" s="214"/>
      <c r="GV238" s="214"/>
      <c r="GW238" s="214"/>
      <c r="GX238" s="214"/>
      <c r="GY238" s="214"/>
      <c r="GZ238" s="214"/>
      <c r="HA238" s="214"/>
      <c r="HB238" s="214"/>
      <c r="HC238" s="214"/>
      <c r="HD238" s="214"/>
      <c r="HE238" s="214"/>
      <c r="HF238" s="214"/>
      <c r="HG238" s="214"/>
      <c r="HH238" s="214"/>
      <c r="HI238" s="214"/>
      <c r="HJ238" s="214"/>
      <c r="HK238" s="214"/>
      <c r="HL238" s="214"/>
      <c r="HM238" s="214"/>
      <c r="HN238" s="214"/>
      <c r="HO238" s="214"/>
      <c r="HP238" s="214"/>
      <c r="HQ238" s="214"/>
      <c r="HR238" s="214"/>
      <c r="HS238" s="214"/>
      <c r="HT238" s="214"/>
      <c r="HU238" s="214"/>
      <c r="HV238" s="214"/>
      <c r="HW238" s="214"/>
      <c r="HX238" s="214"/>
      <c r="HY238" s="214"/>
      <c r="HZ238" s="214"/>
      <c r="IA238" s="214"/>
      <c r="IB238" s="214"/>
      <c r="IC238" s="214"/>
      <c r="ID238" s="214"/>
      <c r="IE238" s="214"/>
      <c r="IF238" s="214"/>
      <c r="IG238" s="214"/>
      <c r="IH238" s="214"/>
      <c r="II238" s="214"/>
      <c r="IJ238" s="214"/>
      <c r="IK238" s="214"/>
      <c r="IL238" s="214"/>
      <c r="IM238" s="214"/>
      <c r="IN238" s="214"/>
      <c r="IO238" s="214"/>
      <c r="IP238" s="214"/>
      <c r="IQ238" s="214"/>
      <c r="IR238" s="214"/>
      <c r="IS238" s="214"/>
      <c r="IT238" s="214"/>
      <c r="IU238" s="214"/>
      <c r="IV238" s="214"/>
      <c r="IW238" s="214"/>
      <c r="IX238" s="214"/>
      <c r="IY238" s="214"/>
      <c r="IZ238" s="214"/>
      <c r="JA238" s="214"/>
      <c r="JB238" s="214"/>
      <c r="JC238" s="214"/>
      <c r="JD238" s="214"/>
      <c r="JE238" s="214"/>
      <c r="JF238" s="214"/>
      <c r="JG238" s="214"/>
      <c r="JH238" s="214"/>
      <c r="JI238" s="214"/>
      <c r="JJ238" s="214"/>
      <c r="JK238" s="214"/>
      <c r="JL238" s="214"/>
      <c r="JM238" s="214"/>
      <c r="JN238" s="214"/>
      <c r="JO238" s="214"/>
      <c r="JP238" s="214"/>
      <c r="JQ238" s="214"/>
      <c r="JR238" s="214"/>
      <c r="JS238" s="214"/>
      <c r="JT238" s="214"/>
      <c r="JU238" s="214"/>
      <c r="JV238" s="214"/>
      <c r="JW238" s="214"/>
      <c r="JX238" s="214"/>
      <c r="JY238" s="214"/>
      <c r="JZ238" s="214"/>
      <c r="KA238" s="214"/>
      <c r="KB238" s="214"/>
      <c r="KC238" s="214"/>
      <c r="KD238" s="214"/>
      <c r="KE238" s="214"/>
      <c r="KF238" s="214"/>
      <c r="KG238" s="214"/>
      <c r="KH238" s="214"/>
      <c r="KI238" s="214"/>
      <c r="KJ238" s="214"/>
      <c r="KK238" s="214"/>
      <c r="KL238" s="214"/>
      <c r="KM238" s="214"/>
      <c r="KN238" s="214"/>
      <c r="KO238" s="214"/>
      <c r="KP238" s="214"/>
      <c r="KQ238" s="214"/>
      <c r="KR238" s="214"/>
      <c r="KS238" s="214"/>
      <c r="KT238" s="214"/>
      <c r="KU238" s="214"/>
      <c r="KV238" s="214"/>
      <c r="KW238" s="214"/>
      <c r="KX238" s="214"/>
      <c r="KY238" s="214"/>
      <c r="KZ238" s="214"/>
      <c r="LA238" s="214"/>
      <c r="LB238" s="214"/>
      <c r="LC238" s="214"/>
      <c r="LD238" s="214"/>
      <c r="LE238" s="214"/>
      <c r="LF238" s="214"/>
      <c r="LG238" s="214"/>
      <c r="LH238" s="214"/>
      <c r="LI238" s="214"/>
      <c r="LJ238" s="214"/>
      <c r="LK238" s="214"/>
      <c r="LL238" s="214"/>
      <c r="LM238" s="214"/>
      <c r="LN238" s="214"/>
      <c r="LO238" s="214"/>
      <c r="LP238" s="214"/>
      <c r="LQ238" s="214"/>
      <c r="LR238" s="214"/>
      <c r="LS238" s="214"/>
      <c r="LT238" s="214"/>
      <c r="LU238" s="214"/>
      <c r="LV238" s="214"/>
      <c r="LW238" s="214"/>
      <c r="LX238" s="214"/>
      <c r="LY238" s="214"/>
      <c r="LZ238" s="214"/>
      <c r="MA238" s="214"/>
      <c r="MB238" s="214"/>
      <c r="MC238" s="214"/>
      <c r="MD238" s="214"/>
      <c r="ME238" s="214"/>
      <c r="MF238" s="214"/>
      <c r="MG238" s="214"/>
      <c r="MH238" s="214"/>
      <c r="MI238" s="214"/>
      <c r="MJ238" s="214"/>
      <c r="MK238" s="214"/>
      <c r="ML238" s="214"/>
      <c r="MM238" s="214"/>
      <c r="MN238" s="214"/>
      <c r="MO238" s="214"/>
      <c r="MP238" s="214"/>
      <c r="MQ238" s="214"/>
      <c r="MR238" s="214"/>
      <c r="MS238" s="214"/>
      <c r="MT238" s="214"/>
      <c r="MU238" s="214"/>
      <c r="MV238" s="214"/>
      <c r="MW238" s="214"/>
      <c r="MX238" s="214"/>
      <c r="MY238" s="214"/>
      <c r="MZ238" s="214"/>
      <c r="NA238" s="214"/>
      <c r="NB238" s="214"/>
      <c r="NC238" s="214"/>
      <c r="ND238" s="214"/>
      <c r="NE238" s="214"/>
      <c r="NF238" s="214"/>
      <c r="NG238" s="214"/>
      <c r="NH238" s="214"/>
      <c r="NI238" s="214"/>
      <c r="NJ238" s="214"/>
      <c r="NK238" s="214"/>
      <c r="NL238" s="214"/>
      <c r="NM238" s="214"/>
      <c r="NN238" s="214"/>
      <c r="NO238" s="214"/>
      <c r="NP238" s="214"/>
      <c r="NQ238" s="214"/>
      <c r="NR238" s="214"/>
      <c r="NS238" s="214"/>
      <c r="NT238" s="214"/>
      <c r="NU238" s="214"/>
      <c r="NV238" s="214"/>
      <c r="NW238" s="214"/>
      <c r="NX238" s="214"/>
      <c r="NY238" s="214"/>
      <c r="NZ238" s="214"/>
      <c r="OA238" s="214"/>
      <c r="OB238" s="214"/>
      <c r="OC238" s="214"/>
      <c r="OD238" s="214"/>
      <c r="OE238" s="214"/>
      <c r="OF238" s="214"/>
      <c r="OG238" s="214"/>
      <c r="OH238" s="214"/>
      <c r="OI238" s="214"/>
      <c r="OJ238" s="214"/>
      <c r="OK238" s="214"/>
      <c r="OL238" s="214"/>
      <c r="OM238" s="214"/>
      <c r="ON238" s="214"/>
      <c r="OO238" s="214"/>
      <c r="OP238" s="214"/>
      <c r="OQ238" s="214"/>
      <c r="OR238" s="214"/>
      <c r="OS238" s="214"/>
      <c r="OT238" s="214"/>
      <c r="OU238" s="214"/>
      <c r="OV238" s="214"/>
      <c r="OW238" s="214"/>
      <c r="OX238" s="214"/>
      <c r="OY238" s="214"/>
      <c r="OZ238" s="214"/>
      <c r="PA238" s="214"/>
      <c r="PB238" s="214"/>
      <c r="PC238" s="214"/>
      <c r="PD238" s="214"/>
      <c r="PE238" s="214"/>
      <c r="PF238" s="214"/>
      <c r="PG238" s="214"/>
      <c r="PH238" s="214"/>
      <c r="PI238" s="214"/>
      <c r="PJ238" s="214"/>
      <c r="PK238" s="214"/>
      <c r="PL238" s="214"/>
      <c r="PM238" s="214"/>
      <c r="PN238" s="214"/>
      <c r="PO238" s="214"/>
      <c r="PP238" s="214"/>
      <c r="PQ238" s="214"/>
      <c r="PR238" s="214"/>
      <c r="PS238" s="214"/>
      <c r="PT238" s="214"/>
      <c r="PU238" s="214"/>
      <c r="PV238" s="214"/>
      <c r="PW238" s="214"/>
      <c r="PX238" s="214"/>
      <c r="PY238" s="214"/>
      <c r="PZ238" s="214"/>
      <c r="QA238" s="214"/>
      <c r="QB238" s="214"/>
      <c r="QC238" s="214"/>
      <c r="QD238" s="214"/>
      <c r="QE238" s="214"/>
      <c r="QF238" s="214"/>
      <c r="QG238" s="214"/>
      <c r="QH238" s="214"/>
      <c r="QI238" s="214"/>
      <c r="QJ238" s="214"/>
      <c r="QK238" s="214"/>
      <c r="QL238" s="214"/>
      <c r="QM238" s="214"/>
      <c r="QN238" s="214"/>
      <c r="QO238" s="214"/>
      <c r="QP238" s="214"/>
      <c r="QQ238" s="214"/>
      <c r="QR238" s="214"/>
      <c r="QS238" s="214"/>
      <c r="QT238" s="214"/>
      <c r="QU238" s="214"/>
      <c r="QV238" s="214"/>
      <c r="QW238" s="214"/>
      <c r="QX238" s="214"/>
      <c r="QY238" s="214"/>
      <c r="QZ238" s="214"/>
      <c r="RA238" s="214"/>
      <c r="RB238" s="214"/>
      <c r="RC238" s="214"/>
      <c r="RD238" s="214"/>
      <c r="RE238" s="214"/>
      <c r="RF238" s="214"/>
      <c r="RG238" s="214"/>
      <c r="RH238" s="214"/>
      <c r="RI238" s="214"/>
      <c r="RJ238" s="214"/>
      <c r="RK238" s="214"/>
      <c r="RL238" s="214"/>
      <c r="RM238" s="214"/>
      <c r="RN238" s="214"/>
      <c r="RO238" s="214"/>
      <c r="RP238" s="214"/>
      <c r="RQ238" s="214"/>
      <c r="RR238" s="214"/>
      <c r="RS238" s="214"/>
      <c r="RT238" s="214"/>
      <c r="RU238" s="214"/>
      <c r="RV238" s="214"/>
      <c r="RW238" s="214"/>
      <c r="RX238" s="214"/>
      <c r="RY238" s="214"/>
      <c r="RZ238" s="214"/>
      <c r="SA238" s="214"/>
      <c r="SB238" s="214"/>
      <c r="SC238" s="214"/>
      <c r="SD238" s="214"/>
      <c r="SE238" s="214"/>
      <c r="SF238" s="214"/>
      <c r="SG238" s="214"/>
      <c r="SH238" s="214"/>
      <c r="SI238" s="214"/>
      <c r="SJ238" s="214"/>
      <c r="SK238" s="214"/>
      <c r="SL238" s="214"/>
      <c r="SM238" s="214"/>
      <c r="SN238" s="214"/>
      <c r="SO238" s="214"/>
      <c r="SP238" s="214"/>
      <c r="SQ238" s="214"/>
      <c r="SR238" s="214"/>
      <c r="SS238" s="214"/>
      <c r="ST238" s="214"/>
      <c r="SU238" s="214"/>
      <c r="SV238" s="214"/>
      <c r="SW238" s="214"/>
      <c r="SX238" s="214"/>
      <c r="SY238" s="214"/>
      <c r="SZ238" s="214"/>
      <c r="TA238" s="214"/>
      <c r="TB238" s="214"/>
      <c r="TC238" s="214"/>
      <c r="TD238" s="214"/>
      <c r="TE238" s="214"/>
      <c r="TF238" s="214"/>
      <c r="TG238" s="214"/>
      <c r="TH238" s="214"/>
    </row>
    <row r="239" spans="1:528" s="72" customFormat="1" ht="15" customHeight="1" x14ac:dyDescent="0.2">
      <c r="A239" s="214"/>
      <c r="B239" s="213"/>
      <c r="C239" s="427"/>
      <c r="D239" s="421"/>
      <c r="E239" s="37"/>
      <c r="F239" s="37"/>
      <c r="G239" s="37"/>
      <c r="H239" s="109"/>
      <c r="I239" s="110"/>
      <c r="J239" s="114"/>
      <c r="K239" s="114"/>
      <c r="L239" s="114"/>
      <c r="M239" s="114"/>
      <c r="N239" s="14"/>
      <c r="O239" s="15"/>
      <c r="P239" s="16"/>
      <c r="Q239" s="260" t="s">
        <v>47</v>
      </c>
      <c r="R239" s="233"/>
      <c r="S239" s="214"/>
      <c r="T239" s="214"/>
      <c r="U239" s="214"/>
      <c r="V239" s="214"/>
      <c r="W239" s="214"/>
      <c r="X239" s="214"/>
      <c r="Y239" s="214"/>
      <c r="Z239" s="214"/>
      <c r="AA239" s="214"/>
      <c r="AB239" s="214"/>
      <c r="AC239" s="214"/>
      <c r="AD239" s="214"/>
      <c r="AE239" s="214"/>
      <c r="AF239" s="214"/>
      <c r="AG239" s="214"/>
      <c r="AH239" s="214"/>
      <c r="AI239" s="214"/>
      <c r="AJ239" s="214"/>
      <c r="AK239" s="214"/>
      <c r="AL239" s="214"/>
      <c r="AM239" s="214"/>
      <c r="AN239" s="214"/>
      <c r="AO239" s="214"/>
      <c r="AP239" s="214"/>
      <c r="AQ239" s="214"/>
      <c r="AR239" s="214"/>
      <c r="AS239" s="214"/>
      <c r="AT239" s="214"/>
      <c r="AU239" s="214"/>
      <c r="AV239" s="214"/>
      <c r="AW239" s="214"/>
      <c r="AX239" s="214"/>
      <c r="AY239" s="214"/>
      <c r="AZ239" s="214"/>
      <c r="BA239" s="214"/>
      <c r="BB239" s="214"/>
      <c r="BC239" s="214"/>
      <c r="BD239" s="214"/>
      <c r="BE239" s="214"/>
      <c r="BF239" s="214"/>
      <c r="BG239" s="214"/>
      <c r="BH239" s="214"/>
      <c r="BI239" s="214"/>
      <c r="BJ239" s="214"/>
      <c r="BK239" s="214"/>
      <c r="BL239" s="214"/>
      <c r="BM239" s="214"/>
      <c r="BN239" s="214"/>
      <c r="BO239" s="214"/>
      <c r="BP239" s="214"/>
      <c r="BQ239" s="214"/>
      <c r="BR239" s="214"/>
      <c r="BS239" s="214"/>
      <c r="BT239" s="214"/>
      <c r="BU239" s="214"/>
      <c r="BV239" s="214"/>
      <c r="BW239" s="214"/>
      <c r="BX239" s="214"/>
      <c r="BY239" s="214"/>
      <c r="BZ239" s="214"/>
      <c r="CA239" s="214"/>
      <c r="CB239" s="214"/>
      <c r="CC239" s="214"/>
      <c r="CD239" s="214"/>
      <c r="CE239" s="214"/>
      <c r="CF239" s="214"/>
      <c r="CG239" s="214"/>
      <c r="CH239" s="214"/>
      <c r="CI239" s="214"/>
      <c r="CJ239" s="214"/>
      <c r="CK239" s="214"/>
      <c r="CL239" s="214"/>
      <c r="CM239" s="214"/>
      <c r="CN239" s="214"/>
      <c r="CO239" s="214"/>
      <c r="CP239" s="214"/>
      <c r="CQ239" s="214"/>
      <c r="CR239" s="214"/>
      <c r="CS239" s="214"/>
      <c r="CT239" s="214"/>
      <c r="CU239" s="214"/>
      <c r="CV239" s="214"/>
      <c r="CW239" s="214"/>
      <c r="CX239" s="214"/>
      <c r="CY239" s="214"/>
      <c r="CZ239" s="214"/>
      <c r="DA239" s="214"/>
      <c r="DB239" s="214"/>
      <c r="DC239" s="214"/>
      <c r="DD239" s="214"/>
      <c r="DE239" s="214"/>
      <c r="DF239" s="214"/>
      <c r="DG239" s="214"/>
      <c r="DH239" s="214"/>
      <c r="DI239" s="214"/>
      <c r="DJ239" s="214"/>
      <c r="DK239" s="214"/>
      <c r="DL239" s="214"/>
      <c r="DM239" s="214"/>
      <c r="DN239" s="214"/>
      <c r="DO239" s="214"/>
      <c r="DP239" s="214"/>
      <c r="DQ239" s="214"/>
      <c r="DR239" s="214"/>
      <c r="DS239" s="214"/>
      <c r="DT239" s="214"/>
      <c r="DU239" s="214"/>
      <c r="DV239" s="214"/>
      <c r="DW239" s="214"/>
      <c r="DX239" s="214"/>
      <c r="DY239" s="214"/>
      <c r="DZ239" s="214"/>
      <c r="EA239" s="214"/>
      <c r="EB239" s="214"/>
      <c r="EC239" s="214"/>
      <c r="ED239" s="214"/>
      <c r="EE239" s="214"/>
      <c r="EF239" s="214"/>
      <c r="EG239" s="214"/>
      <c r="EH239" s="214"/>
      <c r="EI239" s="214"/>
      <c r="EJ239" s="214"/>
      <c r="EK239" s="214"/>
      <c r="EL239" s="214"/>
      <c r="EM239" s="214"/>
      <c r="EN239" s="214"/>
      <c r="EO239" s="214"/>
      <c r="EP239" s="214"/>
      <c r="EQ239" s="214"/>
      <c r="ER239" s="214"/>
      <c r="ES239" s="214"/>
      <c r="ET239" s="214"/>
      <c r="EU239" s="214"/>
      <c r="EV239" s="214"/>
      <c r="EW239" s="214"/>
      <c r="EX239" s="214"/>
      <c r="EY239" s="214"/>
      <c r="EZ239" s="214"/>
      <c r="FA239" s="214"/>
      <c r="FB239" s="214"/>
      <c r="FC239" s="214"/>
      <c r="FD239" s="214"/>
      <c r="FE239" s="214"/>
      <c r="FF239" s="214"/>
      <c r="FG239" s="214"/>
      <c r="FH239" s="214"/>
      <c r="FI239" s="214"/>
      <c r="FJ239" s="214"/>
      <c r="FK239" s="214"/>
      <c r="FL239" s="214"/>
      <c r="FM239" s="214"/>
      <c r="FN239" s="214"/>
      <c r="FO239" s="214"/>
      <c r="FP239" s="214"/>
      <c r="FQ239" s="214"/>
      <c r="FR239" s="214"/>
      <c r="FS239" s="214"/>
      <c r="FT239" s="214"/>
      <c r="FU239" s="214"/>
      <c r="FV239" s="214"/>
      <c r="FW239" s="214"/>
      <c r="FX239" s="214"/>
      <c r="FY239" s="214"/>
      <c r="FZ239" s="214"/>
      <c r="GA239" s="214"/>
      <c r="GB239" s="214"/>
      <c r="GC239" s="214"/>
      <c r="GD239" s="214"/>
      <c r="GE239" s="214"/>
      <c r="GF239" s="214"/>
      <c r="GG239" s="214"/>
      <c r="GH239" s="214"/>
      <c r="GI239" s="214"/>
      <c r="GJ239" s="214"/>
      <c r="GK239" s="214"/>
      <c r="GL239" s="214"/>
      <c r="GM239" s="214"/>
      <c r="GN239" s="214"/>
      <c r="GO239" s="214"/>
      <c r="GP239" s="214"/>
      <c r="GQ239" s="214"/>
      <c r="GR239" s="214"/>
      <c r="GS239" s="214"/>
      <c r="GT239" s="214"/>
      <c r="GU239" s="214"/>
      <c r="GV239" s="214"/>
      <c r="GW239" s="214"/>
      <c r="GX239" s="214"/>
      <c r="GY239" s="214"/>
      <c r="GZ239" s="214"/>
      <c r="HA239" s="214"/>
      <c r="HB239" s="214"/>
      <c r="HC239" s="214"/>
      <c r="HD239" s="214"/>
      <c r="HE239" s="214"/>
      <c r="HF239" s="214"/>
      <c r="HG239" s="214"/>
      <c r="HH239" s="214"/>
      <c r="HI239" s="214"/>
      <c r="HJ239" s="214"/>
      <c r="HK239" s="214"/>
      <c r="HL239" s="214"/>
      <c r="HM239" s="214"/>
      <c r="HN239" s="214"/>
      <c r="HO239" s="214"/>
      <c r="HP239" s="214"/>
      <c r="HQ239" s="214"/>
      <c r="HR239" s="214"/>
      <c r="HS239" s="214"/>
      <c r="HT239" s="214"/>
      <c r="HU239" s="214"/>
      <c r="HV239" s="214"/>
      <c r="HW239" s="214"/>
      <c r="HX239" s="214"/>
      <c r="HY239" s="214"/>
      <c r="HZ239" s="214"/>
      <c r="IA239" s="214"/>
      <c r="IB239" s="214"/>
      <c r="IC239" s="214"/>
      <c r="ID239" s="214"/>
      <c r="IE239" s="214"/>
      <c r="IF239" s="214"/>
      <c r="IG239" s="214"/>
      <c r="IH239" s="214"/>
      <c r="II239" s="214"/>
      <c r="IJ239" s="214"/>
      <c r="IK239" s="214"/>
      <c r="IL239" s="214"/>
      <c r="IM239" s="214"/>
      <c r="IN239" s="214"/>
      <c r="IO239" s="214"/>
      <c r="IP239" s="214"/>
      <c r="IQ239" s="214"/>
      <c r="IR239" s="214"/>
      <c r="IS239" s="214"/>
      <c r="IT239" s="214"/>
      <c r="IU239" s="214"/>
      <c r="IV239" s="214"/>
      <c r="IW239" s="214"/>
      <c r="IX239" s="214"/>
      <c r="IY239" s="214"/>
      <c r="IZ239" s="214"/>
      <c r="JA239" s="214"/>
      <c r="JB239" s="214"/>
      <c r="JC239" s="214"/>
      <c r="JD239" s="214"/>
      <c r="JE239" s="214"/>
      <c r="JF239" s="214"/>
      <c r="JG239" s="214"/>
      <c r="JH239" s="214"/>
      <c r="JI239" s="214"/>
      <c r="JJ239" s="214"/>
      <c r="JK239" s="214"/>
      <c r="JL239" s="214"/>
      <c r="JM239" s="214"/>
      <c r="JN239" s="214"/>
      <c r="JO239" s="214"/>
      <c r="JP239" s="214"/>
      <c r="JQ239" s="214"/>
      <c r="JR239" s="214"/>
      <c r="JS239" s="214"/>
      <c r="JT239" s="214"/>
      <c r="JU239" s="214"/>
      <c r="JV239" s="214"/>
      <c r="JW239" s="214"/>
      <c r="JX239" s="214"/>
      <c r="JY239" s="214"/>
      <c r="JZ239" s="214"/>
      <c r="KA239" s="214"/>
      <c r="KB239" s="214"/>
      <c r="KC239" s="214"/>
      <c r="KD239" s="214"/>
      <c r="KE239" s="214"/>
      <c r="KF239" s="214"/>
      <c r="KG239" s="214"/>
      <c r="KH239" s="214"/>
      <c r="KI239" s="214"/>
      <c r="KJ239" s="214"/>
      <c r="KK239" s="214"/>
      <c r="KL239" s="214"/>
      <c r="KM239" s="214"/>
      <c r="KN239" s="214"/>
      <c r="KO239" s="214"/>
      <c r="KP239" s="214"/>
      <c r="KQ239" s="214"/>
      <c r="KR239" s="214"/>
      <c r="KS239" s="214"/>
      <c r="KT239" s="214"/>
      <c r="KU239" s="214"/>
      <c r="KV239" s="214"/>
      <c r="KW239" s="214"/>
      <c r="KX239" s="214"/>
      <c r="KY239" s="214"/>
      <c r="KZ239" s="214"/>
      <c r="LA239" s="214"/>
      <c r="LB239" s="214"/>
      <c r="LC239" s="214"/>
      <c r="LD239" s="214"/>
      <c r="LE239" s="214"/>
      <c r="LF239" s="214"/>
      <c r="LG239" s="214"/>
      <c r="LH239" s="214"/>
      <c r="LI239" s="214"/>
      <c r="LJ239" s="214"/>
      <c r="LK239" s="214"/>
      <c r="LL239" s="214"/>
      <c r="LM239" s="214"/>
      <c r="LN239" s="214"/>
      <c r="LO239" s="214"/>
      <c r="LP239" s="214"/>
      <c r="LQ239" s="214"/>
      <c r="LR239" s="214"/>
      <c r="LS239" s="214"/>
      <c r="LT239" s="214"/>
      <c r="LU239" s="214"/>
      <c r="LV239" s="214"/>
      <c r="LW239" s="214"/>
      <c r="LX239" s="214"/>
      <c r="LY239" s="214"/>
      <c r="LZ239" s="214"/>
      <c r="MA239" s="214"/>
      <c r="MB239" s="214"/>
      <c r="MC239" s="214"/>
      <c r="MD239" s="214"/>
      <c r="ME239" s="214"/>
      <c r="MF239" s="214"/>
      <c r="MG239" s="214"/>
      <c r="MH239" s="214"/>
      <c r="MI239" s="214"/>
      <c r="MJ239" s="214"/>
      <c r="MK239" s="214"/>
      <c r="ML239" s="214"/>
      <c r="MM239" s="214"/>
      <c r="MN239" s="214"/>
      <c r="MO239" s="214"/>
      <c r="MP239" s="214"/>
      <c r="MQ239" s="214"/>
      <c r="MR239" s="214"/>
      <c r="MS239" s="214"/>
      <c r="MT239" s="214"/>
      <c r="MU239" s="214"/>
      <c r="MV239" s="214"/>
      <c r="MW239" s="214"/>
      <c r="MX239" s="214"/>
      <c r="MY239" s="214"/>
      <c r="MZ239" s="214"/>
      <c r="NA239" s="214"/>
      <c r="NB239" s="214"/>
      <c r="NC239" s="214"/>
      <c r="ND239" s="214"/>
      <c r="NE239" s="214"/>
      <c r="NF239" s="214"/>
      <c r="NG239" s="214"/>
      <c r="NH239" s="214"/>
      <c r="NI239" s="214"/>
      <c r="NJ239" s="214"/>
      <c r="NK239" s="214"/>
      <c r="NL239" s="214"/>
      <c r="NM239" s="214"/>
      <c r="NN239" s="214"/>
      <c r="NO239" s="214"/>
      <c r="NP239" s="214"/>
      <c r="NQ239" s="214"/>
      <c r="NR239" s="214"/>
      <c r="NS239" s="214"/>
      <c r="NT239" s="214"/>
      <c r="NU239" s="214"/>
      <c r="NV239" s="214"/>
      <c r="NW239" s="214"/>
      <c r="NX239" s="214"/>
      <c r="NY239" s="214"/>
      <c r="NZ239" s="214"/>
      <c r="OA239" s="214"/>
      <c r="OB239" s="214"/>
      <c r="OC239" s="214"/>
      <c r="OD239" s="214"/>
      <c r="OE239" s="214"/>
      <c r="OF239" s="214"/>
      <c r="OG239" s="214"/>
      <c r="OH239" s="214"/>
      <c r="OI239" s="214"/>
      <c r="OJ239" s="214"/>
      <c r="OK239" s="214"/>
      <c r="OL239" s="214"/>
      <c r="OM239" s="214"/>
      <c r="ON239" s="214"/>
      <c r="OO239" s="214"/>
      <c r="OP239" s="214"/>
      <c r="OQ239" s="214"/>
      <c r="OR239" s="214"/>
      <c r="OS239" s="214"/>
      <c r="OT239" s="214"/>
      <c r="OU239" s="214"/>
      <c r="OV239" s="214"/>
      <c r="OW239" s="214"/>
      <c r="OX239" s="214"/>
      <c r="OY239" s="214"/>
      <c r="OZ239" s="214"/>
      <c r="PA239" s="214"/>
      <c r="PB239" s="214"/>
      <c r="PC239" s="214"/>
      <c r="PD239" s="214"/>
      <c r="PE239" s="214"/>
      <c r="PF239" s="214"/>
      <c r="PG239" s="214"/>
      <c r="PH239" s="214"/>
      <c r="PI239" s="214"/>
      <c r="PJ239" s="214"/>
      <c r="PK239" s="214"/>
      <c r="PL239" s="214"/>
      <c r="PM239" s="214"/>
      <c r="PN239" s="214"/>
      <c r="PO239" s="214"/>
      <c r="PP239" s="214"/>
      <c r="PQ239" s="214"/>
      <c r="PR239" s="214"/>
      <c r="PS239" s="214"/>
      <c r="PT239" s="214"/>
      <c r="PU239" s="214"/>
      <c r="PV239" s="214"/>
      <c r="PW239" s="214"/>
      <c r="PX239" s="214"/>
      <c r="PY239" s="214"/>
      <c r="PZ239" s="214"/>
      <c r="QA239" s="214"/>
      <c r="QB239" s="214"/>
      <c r="QC239" s="214"/>
      <c r="QD239" s="214"/>
      <c r="QE239" s="214"/>
      <c r="QF239" s="214"/>
      <c r="QG239" s="214"/>
      <c r="QH239" s="214"/>
      <c r="QI239" s="214"/>
      <c r="QJ239" s="214"/>
      <c r="QK239" s="214"/>
      <c r="QL239" s="214"/>
      <c r="QM239" s="214"/>
      <c r="QN239" s="214"/>
      <c r="QO239" s="214"/>
      <c r="QP239" s="214"/>
      <c r="QQ239" s="214"/>
      <c r="QR239" s="214"/>
      <c r="QS239" s="214"/>
      <c r="QT239" s="214"/>
      <c r="QU239" s="214"/>
      <c r="QV239" s="214"/>
      <c r="QW239" s="214"/>
      <c r="QX239" s="214"/>
      <c r="QY239" s="214"/>
      <c r="QZ239" s="214"/>
      <c r="RA239" s="214"/>
      <c r="RB239" s="214"/>
      <c r="RC239" s="214"/>
      <c r="RD239" s="214"/>
      <c r="RE239" s="214"/>
      <c r="RF239" s="214"/>
      <c r="RG239" s="214"/>
      <c r="RH239" s="214"/>
      <c r="RI239" s="214"/>
      <c r="RJ239" s="214"/>
      <c r="RK239" s="214"/>
      <c r="RL239" s="214"/>
      <c r="RM239" s="214"/>
      <c r="RN239" s="214"/>
      <c r="RO239" s="214"/>
      <c r="RP239" s="214"/>
      <c r="RQ239" s="214"/>
      <c r="RR239" s="214"/>
      <c r="RS239" s="214"/>
      <c r="RT239" s="214"/>
      <c r="RU239" s="214"/>
      <c r="RV239" s="214"/>
      <c r="RW239" s="214"/>
      <c r="RX239" s="214"/>
      <c r="RY239" s="214"/>
      <c r="RZ239" s="214"/>
      <c r="SA239" s="214"/>
      <c r="SB239" s="214"/>
      <c r="SC239" s="214"/>
      <c r="SD239" s="214"/>
      <c r="SE239" s="214"/>
      <c r="SF239" s="214"/>
      <c r="SG239" s="214"/>
      <c r="SH239" s="214"/>
      <c r="SI239" s="214"/>
      <c r="SJ239" s="214"/>
      <c r="SK239" s="214"/>
      <c r="SL239" s="214"/>
      <c r="SM239" s="214"/>
      <c r="SN239" s="214"/>
      <c r="SO239" s="214"/>
      <c r="SP239" s="214"/>
      <c r="SQ239" s="214"/>
      <c r="SR239" s="214"/>
      <c r="SS239" s="214"/>
      <c r="ST239" s="214"/>
      <c r="SU239" s="214"/>
      <c r="SV239" s="214"/>
      <c r="SW239" s="214"/>
      <c r="SX239" s="214"/>
      <c r="SY239" s="214"/>
      <c r="SZ239" s="214"/>
      <c r="TA239" s="214"/>
      <c r="TB239" s="214"/>
      <c r="TC239" s="214"/>
      <c r="TD239" s="214"/>
      <c r="TE239" s="214"/>
      <c r="TF239" s="214"/>
      <c r="TG239" s="214"/>
      <c r="TH239" s="214"/>
    </row>
    <row r="240" spans="1:528" s="72" customFormat="1" ht="15" customHeight="1" x14ac:dyDescent="0.2">
      <c r="A240" s="214"/>
      <c r="B240" s="213"/>
      <c r="C240" s="427"/>
      <c r="D240" s="142"/>
      <c r="E240" s="37"/>
      <c r="F240" s="37"/>
      <c r="G240" s="37"/>
      <c r="H240" s="109"/>
      <c r="I240" s="110"/>
      <c r="J240" s="114"/>
      <c r="K240" s="114"/>
      <c r="L240" s="114"/>
      <c r="M240" s="114"/>
      <c r="N240" s="14"/>
      <c r="O240" s="15"/>
      <c r="P240" s="16"/>
      <c r="Q240" s="261" t="s">
        <v>135</v>
      </c>
      <c r="R240" s="233"/>
      <c r="S240" s="214"/>
      <c r="T240" s="214"/>
      <c r="U240" s="214"/>
      <c r="V240" s="214"/>
      <c r="W240" s="214"/>
      <c r="X240" s="214"/>
      <c r="Y240" s="214"/>
      <c r="Z240" s="214"/>
      <c r="AA240" s="214"/>
      <c r="AB240" s="214"/>
      <c r="AC240" s="214"/>
      <c r="AD240" s="214"/>
      <c r="AE240" s="214"/>
      <c r="AF240" s="214"/>
      <c r="AG240" s="214"/>
      <c r="AH240" s="214"/>
      <c r="AI240" s="214"/>
      <c r="AJ240" s="214"/>
      <c r="AK240" s="214"/>
      <c r="AL240" s="214"/>
      <c r="AM240" s="214"/>
      <c r="AN240" s="214"/>
      <c r="AO240" s="214"/>
      <c r="AP240" s="214"/>
      <c r="AQ240" s="214"/>
      <c r="AR240" s="214"/>
      <c r="AS240" s="214"/>
      <c r="AT240" s="214"/>
      <c r="AU240" s="214"/>
      <c r="AV240" s="214"/>
      <c r="AW240" s="214"/>
      <c r="AX240" s="214"/>
      <c r="AY240" s="214"/>
      <c r="AZ240" s="214"/>
      <c r="BA240" s="214"/>
      <c r="BB240" s="214"/>
      <c r="BC240" s="214"/>
      <c r="BD240" s="214"/>
      <c r="BE240" s="214"/>
      <c r="BF240" s="214"/>
      <c r="BG240" s="214"/>
      <c r="BH240" s="214"/>
      <c r="BI240" s="214"/>
      <c r="BJ240" s="214"/>
      <c r="BK240" s="214"/>
      <c r="BL240" s="214"/>
      <c r="BM240" s="214"/>
      <c r="BN240" s="214"/>
      <c r="BO240" s="214"/>
      <c r="BP240" s="214"/>
      <c r="BQ240" s="214"/>
      <c r="BR240" s="214"/>
      <c r="BS240" s="214"/>
      <c r="BT240" s="214"/>
      <c r="BU240" s="214"/>
      <c r="BV240" s="214"/>
      <c r="BW240" s="214"/>
      <c r="BX240" s="214"/>
      <c r="BY240" s="214"/>
      <c r="BZ240" s="214"/>
      <c r="CA240" s="214"/>
      <c r="CB240" s="214"/>
      <c r="CC240" s="214"/>
      <c r="CD240" s="214"/>
      <c r="CE240" s="214"/>
      <c r="CF240" s="214"/>
      <c r="CG240" s="214"/>
      <c r="CH240" s="214"/>
      <c r="CI240" s="214"/>
      <c r="CJ240" s="214"/>
      <c r="CK240" s="214"/>
      <c r="CL240" s="214"/>
      <c r="CM240" s="214"/>
      <c r="CN240" s="214"/>
      <c r="CO240" s="214"/>
      <c r="CP240" s="214"/>
      <c r="CQ240" s="214"/>
      <c r="CR240" s="214"/>
      <c r="CS240" s="214"/>
      <c r="CT240" s="214"/>
      <c r="CU240" s="214"/>
      <c r="CV240" s="214"/>
      <c r="CW240" s="214"/>
      <c r="CX240" s="214"/>
      <c r="CY240" s="214"/>
      <c r="CZ240" s="214"/>
      <c r="DA240" s="214"/>
      <c r="DB240" s="214"/>
      <c r="DC240" s="214"/>
      <c r="DD240" s="214"/>
      <c r="DE240" s="214"/>
      <c r="DF240" s="214"/>
      <c r="DG240" s="214"/>
      <c r="DH240" s="214"/>
      <c r="DI240" s="214"/>
      <c r="DJ240" s="214"/>
      <c r="DK240" s="214"/>
      <c r="DL240" s="214"/>
      <c r="DM240" s="214"/>
      <c r="DN240" s="214"/>
      <c r="DO240" s="214"/>
      <c r="DP240" s="214"/>
      <c r="DQ240" s="214"/>
      <c r="DR240" s="214"/>
      <c r="DS240" s="214"/>
      <c r="DT240" s="214"/>
      <c r="DU240" s="214"/>
      <c r="DV240" s="214"/>
      <c r="DW240" s="214"/>
      <c r="DX240" s="214"/>
      <c r="DY240" s="214"/>
      <c r="DZ240" s="214"/>
      <c r="EA240" s="214"/>
      <c r="EB240" s="214"/>
      <c r="EC240" s="214"/>
      <c r="ED240" s="214"/>
      <c r="EE240" s="214"/>
      <c r="EF240" s="214"/>
      <c r="EG240" s="214"/>
      <c r="EH240" s="214"/>
      <c r="EI240" s="214"/>
      <c r="EJ240" s="214"/>
      <c r="EK240" s="214"/>
      <c r="EL240" s="214"/>
      <c r="EM240" s="214"/>
      <c r="EN240" s="214"/>
      <c r="EO240" s="214"/>
      <c r="EP240" s="214"/>
      <c r="EQ240" s="214"/>
      <c r="ER240" s="214"/>
      <c r="ES240" s="214"/>
      <c r="ET240" s="214"/>
      <c r="EU240" s="214"/>
      <c r="EV240" s="214"/>
      <c r="EW240" s="214"/>
      <c r="EX240" s="214"/>
      <c r="EY240" s="214"/>
      <c r="EZ240" s="214"/>
      <c r="FA240" s="214"/>
      <c r="FB240" s="214"/>
      <c r="FC240" s="214"/>
      <c r="FD240" s="214"/>
      <c r="FE240" s="214"/>
      <c r="FF240" s="214"/>
      <c r="FG240" s="214"/>
      <c r="FH240" s="214"/>
      <c r="FI240" s="214"/>
      <c r="FJ240" s="214"/>
      <c r="FK240" s="214"/>
      <c r="FL240" s="214"/>
      <c r="FM240" s="214"/>
      <c r="FN240" s="214"/>
      <c r="FO240" s="214"/>
      <c r="FP240" s="214"/>
      <c r="FQ240" s="214"/>
      <c r="FR240" s="214"/>
      <c r="FS240" s="214"/>
      <c r="FT240" s="214"/>
      <c r="FU240" s="214"/>
      <c r="FV240" s="214"/>
      <c r="FW240" s="214"/>
      <c r="FX240" s="214"/>
      <c r="FY240" s="214"/>
      <c r="FZ240" s="214"/>
      <c r="GA240" s="214"/>
      <c r="GB240" s="214"/>
      <c r="GC240" s="214"/>
      <c r="GD240" s="214"/>
      <c r="GE240" s="214"/>
      <c r="GF240" s="214"/>
      <c r="GG240" s="214"/>
      <c r="GH240" s="214"/>
      <c r="GI240" s="214"/>
      <c r="GJ240" s="214"/>
      <c r="GK240" s="214"/>
      <c r="GL240" s="214"/>
      <c r="GM240" s="214"/>
      <c r="GN240" s="214"/>
      <c r="GO240" s="214"/>
      <c r="GP240" s="214"/>
      <c r="GQ240" s="214"/>
      <c r="GR240" s="214"/>
      <c r="GS240" s="214"/>
      <c r="GT240" s="214"/>
      <c r="GU240" s="214"/>
      <c r="GV240" s="214"/>
      <c r="GW240" s="214"/>
      <c r="GX240" s="214"/>
      <c r="GY240" s="214"/>
      <c r="GZ240" s="214"/>
      <c r="HA240" s="214"/>
      <c r="HB240" s="214"/>
      <c r="HC240" s="214"/>
      <c r="HD240" s="214"/>
      <c r="HE240" s="214"/>
      <c r="HF240" s="214"/>
      <c r="HG240" s="214"/>
      <c r="HH240" s="214"/>
      <c r="HI240" s="214"/>
      <c r="HJ240" s="214"/>
      <c r="HK240" s="214"/>
      <c r="HL240" s="214"/>
      <c r="HM240" s="214"/>
      <c r="HN240" s="214"/>
      <c r="HO240" s="214"/>
      <c r="HP240" s="214"/>
      <c r="HQ240" s="214"/>
      <c r="HR240" s="214"/>
      <c r="HS240" s="214"/>
      <c r="HT240" s="214"/>
      <c r="HU240" s="214"/>
      <c r="HV240" s="214"/>
      <c r="HW240" s="214"/>
      <c r="HX240" s="214"/>
      <c r="HY240" s="214"/>
      <c r="HZ240" s="214"/>
      <c r="IA240" s="214"/>
      <c r="IB240" s="214"/>
      <c r="IC240" s="214"/>
      <c r="ID240" s="214"/>
      <c r="IE240" s="214"/>
      <c r="IF240" s="214"/>
      <c r="IG240" s="214"/>
      <c r="IH240" s="214"/>
      <c r="II240" s="214"/>
      <c r="IJ240" s="214"/>
      <c r="IK240" s="214"/>
      <c r="IL240" s="214"/>
      <c r="IM240" s="214"/>
      <c r="IN240" s="214"/>
      <c r="IO240" s="214"/>
      <c r="IP240" s="214"/>
      <c r="IQ240" s="214"/>
      <c r="IR240" s="214"/>
      <c r="IS240" s="214"/>
      <c r="IT240" s="214"/>
      <c r="IU240" s="214"/>
      <c r="IV240" s="214"/>
      <c r="IW240" s="214"/>
      <c r="IX240" s="214"/>
      <c r="IY240" s="214"/>
      <c r="IZ240" s="214"/>
      <c r="JA240" s="214"/>
      <c r="JB240" s="214"/>
      <c r="JC240" s="214"/>
      <c r="JD240" s="214"/>
      <c r="JE240" s="214"/>
      <c r="JF240" s="214"/>
      <c r="JG240" s="214"/>
      <c r="JH240" s="214"/>
      <c r="JI240" s="214"/>
      <c r="JJ240" s="214"/>
      <c r="JK240" s="214"/>
      <c r="JL240" s="214"/>
      <c r="JM240" s="214"/>
      <c r="JN240" s="214"/>
      <c r="JO240" s="214"/>
      <c r="JP240" s="214"/>
      <c r="JQ240" s="214"/>
      <c r="JR240" s="214"/>
      <c r="JS240" s="214"/>
      <c r="JT240" s="214"/>
      <c r="JU240" s="214"/>
      <c r="JV240" s="214"/>
      <c r="JW240" s="214"/>
      <c r="JX240" s="214"/>
      <c r="JY240" s="214"/>
      <c r="JZ240" s="214"/>
      <c r="KA240" s="214"/>
      <c r="KB240" s="214"/>
      <c r="KC240" s="214"/>
      <c r="KD240" s="214"/>
      <c r="KE240" s="214"/>
      <c r="KF240" s="214"/>
      <c r="KG240" s="214"/>
      <c r="KH240" s="214"/>
      <c r="KI240" s="214"/>
      <c r="KJ240" s="214"/>
      <c r="KK240" s="214"/>
      <c r="KL240" s="214"/>
      <c r="KM240" s="214"/>
      <c r="KN240" s="214"/>
      <c r="KO240" s="214"/>
      <c r="KP240" s="214"/>
      <c r="KQ240" s="214"/>
      <c r="KR240" s="214"/>
      <c r="KS240" s="214"/>
      <c r="KT240" s="214"/>
      <c r="KU240" s="214"/>
      <c r="KV240" s="214"/>
      <c r="KW240" s="214"/>
      <c r="KX240" s="214"/>
      <c r="KY240" s="214"/>
      <c r="KZ240" s="214"/>
      <c r="LA240" s="214"/>
      <c r="LB240" s="214"/>
      <c r="LC240" s="214"/>
      <c r="LD240" s="214"/>
      <c r="LE240" s="214"/>
      <c r="LF240" s="214"/>
      <c r="LG240" s="214"/>
      <c r="LH240" s="214"/>
      <c r="LI240" s="214"/>
      <c r="LJ240" s="214"/>
      <c r="LK240" s="214"/>
      <c r="LL240" s="214"/>
      <c r="LM240" s="214"/>
      <c r="LN240" s="214"/>
      <c r="LO240" s="214"/>
      <c r="LP240" s="214"/>
      <c r="LQ240" s="214"/>
      <c r="LR240" s="214"/>
      <c r="LS240" s="214"/>
      <c r="LT240" s="214"/>
      <c r="LU240" s="214"/>
      <c r="LV240" s="214"/>
      <c r="LW240" s="214"/>
      <c r="LX240" s="214"/>
      <c r="LY240" s="214"/>
      <c r="LZ240" s="214"/>
      <c r="MA240" s="214"/>
      <c r="MB240" s="214"/>
      <c r="MC240" s="214"/>
      <c r="MD240" s="214"/>
      <c r="ME240" s="214"/>
      <c r="MF240" s="214"/>
      <c r="MG240" s="214"/>
      <c r="MH240" s="214"/>
      <c r="MI240" s="214"/>
      <c r="MJ240" s="214"/>
      <c r="MK240" s="214"/>
      <c r="ML240" s="214"/>
      <c r="MM240" s="214"/>
      <c r="MN240" s="214"/>
      <c r="MO240" s="214"/>
      <c r="MP240" s="214"/>
      <c r="MQ240" s="214"/>
      <c r="MR240" s="214"/>
      <c r="MS240" s="214"/>
      <c r="MT240" s="214"/>
      <c r="MU240" s="214"/>
      <c r="MV240" s="214"/>
      <c r="MW240" s="214"/>
      <c r="MX240" s="214"/>
      <c r="MY240" s="214"/>
      <c r="MZ240" s="214"/>
      <c r="NA240" s="214"/>
      <c r="NB240" s="214"/>
      <c r="NC240" s="214"/>
      <c r="ND240" s="214"/>
      <c r="NE240" s="214"/>
      <c r="NF240" s="214"/>
      <c r="NG240" s="214"/>
      <c r="NH240" s="214"/>
      <c r="NI240" s="214"/>
      <c r="NJ240" s="214"/>
      <c r="NK240" s="214"/>
      <c r="NL240" s="214"/>
      <c r="NM240" s="214"/>
      <c r="NN240" s="214"/>
      <c r="NO240" s="214"/>
      <c r="NP240" s="214"/>
      <c r="NQ240" s="214"/>
      <c r="NR240" s="214"/>
      <c r="NS240" s="214"/>
      <c r="NT240" s="214"/>
      <c r="NU240" s="214"/>
      <c r="NV240" s="214"/>
      <c r="NW240" s="214"/>
      <c r="NX240" s="214"/>
      <c r="NY240" s="214"/>
      <c r="NZ240" s="214"/>
      <c r="OA240" s="214"/>
      <c r="OB240" s="214"/>
      <c r="OC240" s="214"/>
      <c r="OD240" s="214"/>
      <c r="OE240" s="214"/>
      <c r="OF240" s="214"/>
      <c r="OG240" s="214"/>
      <c r="OH240" s="214"/>
      <c r="OI240" s="214"/>
      <c r="OJ240" s="214"/>
      <c r="OK240" s="214"/>
      <c r="OL240" s="214"/>
      <c r="OM240" s="214"/>
      <c r="ON240" s="214"/>
      <c r="OO240" s="214"/>
      <c r="OP240" s="214"/>
      <c r="OQ240" s="214"/>
      <c r="OR240" s="214"/>
      <c r="OS240" s="214"/>
      <c r="OT240" s="214"/>
      <c r="OU240" s="214"/>
      <c r="OV240" s="214"/>
      <c r="OW240" s="214"/>
      <c r="OX240" s="214"/>
      <c r="OY240" s="214"/>
      <c r="OZ240" s="214"/>
      <c r="PA240" s="214"/>
      <c r="PB240" s="214"/>
      <c r="PC240" s="214"/>
      <c r="PD240" s="214"/>
      <c r="PE240" s="214"/>
      <c r="PF240" s="214"/>
      <c r="PG240" s="214"/>
      <c r="PH240" s="214"/>
      <c r="PI240" s="214"/>
      <c r="PJ240" s="214"/>
      <c r="PK240" s="214"/>
      <c r="PL240" s="214"/>
      <c r="PM240" s="214"/>
      <c r="PN240" s="214"/>
      <c r="PO240" s="214"/>
      <c r="PP240" s="214"/>
      <c r="PQ240" s="214"/>
      <c r="PR240" s="214"/>
      <c r="PS240" s="214"/>
      <c r="PT240" s="214"/>
      <c r="PU240" s="214"/>
      <c r="PV240" s="214"/>
      <c r="PW240" s="214"/>
      <c r="PX240" s="214"/>
      <c r="PY240" s="214"/>
      <c r="PZ240" s="214"/>
      <c r="QA240" s="214"/>
      <c r="QB240" s="214"/>
      <c r="QC240" s="214"/>
      <c r="QD240" s="214"/>
      <c r="QE240" s="214"/>
      <c r="QF240" s="214"/>
      <c r="QG240" s="214"/>
      <c r="QH240" s="214"/>
      <c r="QI240" s="214"/>
      <c r="QJ240" s="214"/>
      <c r="QK240" s="214"/>
      <c r="QL240" s="214"/>
      <c r="QM240" s="214"/>
      <c r="QN240" s="214"/>
      <c r="QO240" s="214"/>
      <c r="QP240" s="214"/>
      <c r="QQ240" s="214"/>
      <c r="QR240" s="214"/>
      <c r="QS240" s="214"/>
      <c r="QT240" s="214"/>
      <c r="QU240" s="214"/>
      <c r="QV240" s="214"/>
      <c r="QW240" s="214"/>
      <c r="QX240" s="214"/>
      <c r="QY240" s="214"/>
      <c r="QZ240" s="214"/>
      <c r="RA240" s="214"/>
      <c r="RB240" s="214"/>
      <c r="RC240" s="214"/>
      <c r="RD240" s="214"/>
      <c r="RE240" s="214"/>
      <c r="RF240" s="214"/>
      <c r="RG240" s="214"/>
      <c r="RH240" s="214"/>
      <c r="RI240" s="214"/>
      <c r="RJ240" s="214"/>
      <c r="RK240" s="214"/>
      <c r="RL240" s="214"/>
      <c r="RM240" s="214"/>
      <c r="RN240" s="214"/>
      <c r="RO240" s="214"/>
      <c r="RP240" s="214"/>
      <c r="RQ240" s="214"/>
      <c r="RR240" s="214"/>
      <c r="RS240" s="214"/>
      <c r="RT240" s="214"/>
      <c r="RU240" s="214"/>
      <c r="RV240" s="214"/>
      <c r="RW240" s="214"/>
      <c r="RX240" s="214"/>
      <c r="RY240" s="214"/>
      <c r="RZ240" s="214"/>
      <c r="SA240" s="214"/>
      <c r="SB240" s="214"/>
      <c r="SC240" s="214"/>
      <c r="SD240" s="214"/>
      <c r="SE240" s="214"/>
      <c r="SF240" s="214"/>
      <c r="SG240" s="214"/>
      <c r="SH240" s="214"/>
      <c r="SI240" s="214"/>
      <c r="SJ240" s="214"/>
      <c r="SK240" s="214"/>
      <c r="SL240" s="214"/>
      <c r="SM240" s="214"/>
      <c r="SN240" s="214"/>
      <c r="SO240" s="214"/>
      <c r="SP240" s="214"/>
      <c r="SQ240" s="214"/>
      <c r="SR240" s="214"/>
      <c r="SS240" s="214"/>
      <c r="ST240" s="214"/>
      <c r="SU240" s="214"/>
      <c r="SV240" s="214"/>
      <c r="SW240" s="214"/>
      <c r="SX240" s="214"/>
      <c r="SY240" s="214"/>
      <c r="SZ240" s="214"/>
      <c r="TA240" s="214"/>
      <c r="TB240" s="214"/>
      <c r="TC240" s="214"/>
      <c r="TD240" s="214"/>
      <c r="TE240" s="214"/>
      <c r="TF240" s="214"/>
      <c r="TG240" s="214"/>
      <c r="TH240" s="214"/>
    </row>
    <row r="241" spans="1:528" s="72" customFormat="1" ht="15" customHeight="1" thickBot="1" x14ac:dyDescent="0.25">
      <c r="A241" s="214"/>
      <c r="B241" s="213"/>
      <c r="C241" s="427"/>
      <c r="D241" s="17"/>
      <c r="E241" s="37"/>
      <c r="F241" s="37"/>
      <c r="G241" s="37"/>
      <c r="H241" s="109"/>
      <c r="I241" s="110"/>
      <c r="J241" s="114"/>
      <c r="K241" s="114"/>
      <c r="L241" s="114"/>
      <c r="M241" s="114"/>
      <c r="N241" s="14"/>
      <c r="O241" s="15"/>
      <c r="P241" s="16"/>
      <c r="Q241" s="262" t="s">
        <v>42</v>
      </c>
      <c r="R241" s="233"/>
      <c r="S241" s="214"/>
      <c r="T241" s="214"/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4"/>
      <c r="AE241" s="214"/>
      <c r="AF241" s="214"/>
      <c r="AG241" s="214"/>
      <c r="AH241" s="214"/>
      <c r="AI241" s="214"/>
      <c r="AJ241" s="214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14"/>
      <c r="AZ241" s="214"/>
      <c r="BA241" s="214"/>
      <c r="BB241" s="214"/>
      <c r="BC241" s="214"/>
      <c r="BD241" s="214"/>
      <c r="BE241" s="214"/>
      <c r="BF241" s="214"/>
      <c r="BG241" s="214"/>
      <c r="BH241" s="214"/>
      <c r="BI241" s="214"/>
      <c r="BJ241" s="214"/>
      <c r="BK241" s="214"/>
      <c r="BL241" s="214"/>
      <c r="BM241" s="214"/>
      <c r="BN241" s="214"/>
      <c r="BO241" s="214"/>
      <c r="BP241" s="214"/>
      <c r="BQ241" s="214"/>
      <c r="BR241" s="214"/>
      <c r="BS241" s="214"/>
      <c r="BT241" s="214"/>
      <c r="BU241" s="214"/>
      <c r="BV241" s="214"/>
      <c r="BW241" s="214"/>
      <c r="BX241" s="214"/>
      <c r="BY241" s="214"/>
      <c r="BZ241" s="214"/>
      <c r="CA241" s="214"/>
      <c r="CB241" s="214"/>
      <c r="CC241" s="214"/>
      <c r="CD241" s="214"/>
      <c r="CE241" s="214"/>
      <c r="CF241" s="214"/>
      <c r="CG241" s="214"/>
      <c r="CH241" s="214"/>
      <c r="CI241" s="214"/>
      <c r="CJ241" s="214"/>
      <c r="CK241" s="214"/>
      <c r="CL241" s="214"/>
      <c r="CM241" s="214"/>
      <c r="CN241" s="214"/>
      <c r="CO241" s="214"/>
      <c r="CP241" s="214"/>
      <c r="CQ241" s="214"/>
      <c r="CR241" s="214"/>
      <c r="CS241" s="214"/>
      <c r="CT241" s="214"/>
      <c r="CU241" s="214"/>
      <c r="CV241" s="214"/>
      <c r="CW241" s="214"/>
      <c r="CX241" s="214"/>
      <c r="CY241" s="214"/>
      <c r="CZ241" s="214"/>
      <c r="DA241" s="214"/>
      <c r="DB241" s="214"/>
      <c r="DC241" s="214"/>
      <c r="DD241" s="214"/>
      <c r="DE241" s="214"/>
      <c r="DF241" s="214"/>
      <c r="DG241" s="214"/>
      <c r="DH241" s="214"/>
      <c r="DI241" s="214"/>
      <c r="DJ241" s="214"/>
      <c r="DK241" s="214"/>
      <c r="DL241" s="214"/>
      <c r="DM241" s="214"/>
      <c r="DN241" s="214"/>
      <c r="DO241" s="214"/>
      <c r="DP241" s="214"/>
      <c r="DQ241" s="214"/>
      <c r="DR241" s="214"/>
      <c r="DS241" s="214"/>
      <c r="DT241" s="214"/>
      <c r="DU241" s="214"/>
      <c r="DV241" s="214"/>
      <c r="DW241" s="214"/>
      <c r="DX241" s="214"/>
      <c r="DY241" s="214"/>
      <c r="DZ241" s="214"/>
      <c r="EA241" s="214"/>
      <c r="EB241" s="214"/>
      <c r="EC241" s="214"/>
      <c r="ED241" s="214"/>
      <c r="EE241" s="214"/>
      <c r="EF241" s="214"/>
      <c r="EG241" s="214"/>
      <c r="EH241" s="214"/>
      <c r="EI241" s="214"/>
      <c r="EJ241" s="214"/>
      <c r="EK241" s="214"/>
      <c r="EL241" s="214"/>
      <c r="EM241" s="214"/>
      <c r="EN241" s="214"/>
      <c r="EO241" s="214"/>
      <c r="EP241" s="214"/>
      <c r="EQ241" s="214"/>
      <c r="ER241" s="214"/>
      <c r="ES241" s="214"/>
      <c r="ET241" s="214"/>
      <c r="EU241" s="214"/>
      <c r="EV241" s="214"/>
      <c r="EW241" s="214"/>
      <c r="EX241" s="214"/>
      <c r="EY241" s="214"/>
      <c r="EZ241" s="214"/>
      <c r="FA241" s="214"/>
      <c r="FB241" s="214"/>
      <c r="FC241" s="214"/>
      <c r="FD241" s="214"/>
      <c r="FE241" s="214"/>
      <c r="FF241" s="214"/>
      <c r="FG241" s="214"/>
      <c r="FH241" s="214"/>
      <c r="FI241" s="214"/>
      <c r="FJ241" s="214"/>
      <c r="FK241" s="214"/>
      <c r="FL241" s="214"/>
      <c r="FM241" s="214"/>
      <c r="FN241" s="214"/>
      <c r="FO241" s="214"/>
      <c r="FP241" s="214"/>
      <c r="FQ241" s="214"/>
      <c r="FR241" s="214"/>
      <c r="FS241" s="214"/>
      <c r="FT241" s="214"/>
      <c r="FU241" s="214"/>
      <c r="FV241" s="214"/>
      <c r="FW241" s="214"/>
      <c r="FX241" s="214"/>
      <c r="FY241" s="214"/>
      <c r="FZ241" s="214"/>
      <c r="GA241" s="214"/>
      <c r="GB241" s="214"/>
      <c r="GC241" s="214"/>
      <c r="GD241" s="214"/>
      <c r="GE241" s="214"/>
      <c r="GF241" s="214"/>
      <c r="GG241" s="214"/>
      <c r="GH241" s="214"/>
      <c r="GI241" s="214"/>
      <c r="GJ241" s="214"/>
      <c r="GK241" s="214"/>
      <c r="GL241" s="214"/>
      <c r="GM241" s="214"/>
      <c r="GN241" s="214"/>
      <c r="GO241" s="214"/>
      <c r="GP241" s="214"/>
      <c r="GQ241" s="214"/>
      <c r="GR241" s="214"/>
      <c r="GS241" s="214"/>
      <c r="GT241" s="214"/>
      <c r="GU241" s="214"/>
      <c r="GV241" s="214"/>
      <c r="GW241" s="214"/>
      <c r="GX241" s="214"/>
      <c r="GY241" s="214"/>
      <c r="GZ241" s="214"/>
      <c r="HA241" s="214"/>
      <c r="HB241" s="214"/>
      <c r="HC241" s="214"/>
      <c r="HD241" s="214"/>
      <c r="HE241" s="214"/>
      <c r="HF241" s="214"/>
      <c r="HG241" s="214"/>
      <c r="HH241" s="214"/>
      <c r="HI241" s="214"/>
      <c r="HJ241" s="214"/>
      <c r="HK241" s="214"/>
      <c r="HL241" s="214"/>
      <c r="HM241" s="214"/>
      <c r="HN241" s="214"/>
      <c r="HO241" s="214"/>
      <c r="HP241" s="214"/>
      <c r="HQ241" s="214"/>
      <c r="HR241" s="214"/>
      <c r="HS241" s="214"/>
      <c r="HT241" s="214"/>
      <c r="HU241" s="214"/>
      <c r="HV241" s="214"/>
      <c r="HW241" s="214"/>
      <c r="HX241" s="214"/>
      <c r="HY241" s="214"/>
      <c r="HZ241" s="214"/>
      <c r="IA241" s="214"/>
      <c r="IB241" s="214"/>
      <c r="IC241" s="214"/>
      <c r="ID241" s="214"/>
      <c r="IE241" s="214"/>
      <c r="IF241" s="214"/>
      <c r="IG241" s="214"/>
      <c r="IH241" s="214"/>
      <c r="II241" s="214"/>
      <c r="IJ241" s="214"/>
      <c r="IK241" s="214"/>
      <c r="IL241" s="214"/>
      <c r="IM241" s="214"/>
      <c r="IN241" s="214"/>
      <c r="IO241" s="214"/>
      <c r="IP241" s="214"/>
      <c r="IQ241" s="214"/>
      <c r="IR241" s="214"/>
      <c r="IS241" s="214"/>
      <c r="IT241" s="214"/>
      <c r="IU241" s="214"/>
      <c r="IV241" s="214"/>
      <c r="IW241" s="214"/>
      <c r="IX241" s="214"/>
      <c r="IY241" s="214"/>
      <c r="IZ241" s="214"/>
      <c r="JA241" s="214"/>
      <c r="JB241" s="214"/>
      <c r="JC241" s="214"/>
      <c r="JD241" s="214"/>
      <c r="JE241" s="214"/>
      <c r="JF241" s="214"/>
      <c r="JG241" s="214"/>
      <c r="JH241" s="214"/>
      <c r="JI241" s="214"/>
      <c r="JJ241" s="214"/>
      <c r="JK241" s="214"/>
      <c r="JL241" s="214"/>
      <c r="JM241" s="214"/>
      <c r="JN241" s="214"/>
      <c r="JO241" s="214"/>
      <c r="JP241" s="214"/>
      <c r="JQ241" s="214"/>
      <c r="JR241" s="214"/>
      <c r="JS241" s="214"/>
      <c r="JT241" s="214"/>
      <c r="JU241" s="214"/>
      <c r="JV241" s="214"/>
      <c r="JW241" s="214"/>
      <c r="JX241" s="214"/>
      <c r="JY241" s="214"/>
      <c r="JZ241" s="214"/>
      <c r="KA241" s="214"/>
      <c r="KB241" s="214"/>
      <c r="KC241" s="214"/>
      <c r="KD241" s="214"/>
      <c r="KE241" s="214"/>
      <c r="KF241" s="214"/>
      <c r="KG241" s="214"/>
      <c r="KH241" s="214"/>
      <c r="KI241" s="214"/>
      <c r="KJ241" s="214"/>
      <c r="KK241" s="214"/>
      <c r="KL241" s="214"/>
      <c r="KM241" s="214"/>
      <c r="KN241" s="214"/>
      <c r="KO241" s="214"/>
      <c r="KP241" s="214"/>
      <c r="KQ241" s="214"/>
      <c r="KR241" s="214"/>
      <c r="KS241" s="214"/>
      <c r="KT241" s="214"/>
      <c r="KU241" s="214"/>
      <c r="KV241" s="214"/>
      <c r="KW241" s="214"/>
      <c r="KX241" s="214"/>
      <c r="KY241" s="214"/>
      <c r="KZ241" s="214"/>
      <c r="LA241" s="214"/>
      <c r="LB241" s="214"/>
      <c r="LC241" s="214"/>
      <c r="LD241" s="214"/>
      <c r="LE241" s="214"/>
      <c r="LF241" s="214"/>
      <c r="LG241" s="214"/>
      <c r="LH241" s="214"/>
      <c r="LI241" s="214"/>
      <c r="LJ241" s="214"/>
      <c r="LK241" s="214"/>
      <c r="LL241" s="214"/>
      <c r="LM241" s="214"/>
      <c r="LN241" s="214"/>
      <c r="LO241" s="214"/>
      <c r="LP241" s="214"/>
      <c r="LQ241" s="214"/>
      <c r="LR241" s="214"/>
      <c r="LS241" s="214"/>
      <c r="LT241" s="214"/>
      <c r="LU241" s="214"/>
      <c r="LV241" s="214"/>
      <c r="LW241" s="214"/>
      <c r="LX241" s="214"/>
      <c r="LY241" s="214"/>
      <c r="LZ241" s="214"/>
      <c r="MA241" s="214"/>
      <c r="MB241" s="214"/>
      <c r="MC241" s="214"/>
      <c r="MD241" s="214"/>
      <c r="ME241" s="214"/>
      <c r="MF241" s="214"/>
      <c r="MG241" s="214"/>
      <c r="MH241" s="214"/>
      <c r="MI241" s="214"/>
      <c r="MJ241" s="214"/>
      <c r="MK241" s="214"/>
      <c r="ML241" s="214"/>
      <c r="MM241" s="214"/>
      <c r="MN241" s="214"/>
      <c r="MO241" s="214"/>
      <c r="MP241" s="214"/>
      <c r="MQ241" s="214"/>
      <c r="MR241" s="214"/>
      <c r="MS241" s="214"/>
      <c r="MT241" s="214"/>
      <c r="MU241" s="214"/>
      <c r="MV241" s="214"/>
      <c r="MW241" s="214"/>
      <c r="MX241" s="214"/>
      <c r="MY241" s="214"/>
      <c r="MZ241" s="214"/>
      <c r="NA241" s="214"/>
      <c r="NB241" s="214"/>
      <c r="NC241" s="214"/>
      <c r="ND241" s="214"/>
      <c r="NE241" s="214"/>
      <c r="NF241" s="214"/>
      <c r="NG241" s="214"/>
      <c r="NH241" s="214"/>
      <c r="NI241" s="214"/>
      <c r="NJ241" s="214"/>
      <c r="NK241" s="214"/>
      <c r="NL241" s="214"/>
      <c r="NM241" s="214"/>
      <c r="NN241" s="214"/>
      <c r="NO241" s="214"/>
      <c r="NP241" s="214"/>
      <c r="NQ241" s="214"/>
      <c r="NR241" s="214"/>
      <c r="NS241" s="214"/>
      <c r="NT241" s="214"/>
      <c r="NU241" s="214"/>
      <c r="NV241" s="214"/>
      <c r="NW241" s="214"/>
      <c r="NX241" s="214"/>
      <c r="NY241" s="214"/>
      <c r="NZ241" s="214"/>
      <c r="OA241" s="214"/>
      <c r="OB241" s="214"/>
      <c r="OC241" s="214"/>
      <c r="OD241" s="214"/>
      <c r="OE241" s="214"/>
      <c r="OF241" s="214"/>
      <c r="OG241" s="214"/>
      <c r="OH241" s="214"/>
      <c r="OI241" s="214"/>
      <c r="OJ241" s="214"/>
      <c r="OK241" s="214"/>
      <c r="OL241" s="214"/>
      <c r="OM241" s="214"/>
      <c r="ON241" s="214"/>
      <c r="OO241" s="214"/>
      <c r="OP241" s="214"/>
      <c r="OQ241" s="214"/>
      <c r="OR241" s="214"/>
      <c r="OS241" s="214"/>
      <c r="OT241" s="214"/>
      <c r="OU241" s="214"/>
      <c r="OV241" s="214"/>
      <c r="OW241" s="214"/>
      <c r="OX241" s="214"/>
      <c r="OY241" s="214"/>
      <c r="OZ241" s="214"/>
      <c r="PA241" s="214"/>
      <c r="PB241" s="214"/>
      <c r="PC241" s="214"/>
      <c r="PD241" s="214"/>
      <c r="PE241" s="214"/>
      <c r="PF241" s="214"/>
      <c r="PG241" s="214"/>
      <c r="PH241" s="214"/>
      <c r="PI241" s="214"/>
      <c r="PJ241" s="214"/>
      <c r="PK241" s="214"/>
      <c r="PL241" s="214"/>
      <c r="PM241" s="214"/>
      <c r="PN241" s="214"/>
      <c r="PO241" s="214"/>
      <c r="PP241" s="214"/>
      <c r="PQ241" s="214"/>
      <c r="PR241" s="214"/>
      <c r="PS241" s="214"/>
      <c r="PT241" s="214"/>
      <c r="PU241" s="214"/>
      <c r="PV241" s="214"/>
      <c r="PW241" s="214"/>
      <c r="PX241" s="214"/>
      <c r="PY241" s="214"/>
      <c r="PZ241" s="214"/>
      <c r="QA241" s="214"/>
      <c r="QB241" s="214"/>
      <c r="QC241" s="214"/>
      <c r="QD241" s="214"/>
      <c r="QE241" s="214"/>
      <c r="QF241" s="214"/>
      <c r="QG241" s="214"/>
      <c r="QH241" s="214"/>
      <c r="QI241" s="214"/>
      <c r="QJ241" s="214"/>
      <c r="QK241" s="214"/>
      <c r="QL241" s="214"/>
      <c r="QM241" s="214"/>
      <c r="QN241" s="214"/>
      <c r="QO241" s="214"/>
      <c r="QP241" s="214"/>
      <c r="QQ241" s="214"/>
      <c r="QR241" s="214"/>
      <c r="QS241" s="214"/>
      <c r="QT241" s="214"/>
      <c r="QU241" s="214"/>
      <c r="QV241" s="214"/>
      <c r="QW241" s="214"/>
      <c r="QX241" s="214"/>
      <c r="QY241" s="214"/>
      <c r="QZ241" s="214"/>
      <c r="RA241" s="214"/>
      <c r="RB241" s="214"/>
      <c r="RC241" s="214"/>
      <c r="RD241" s="214"/>
      <c r="RE241" s="214"/>
      <c r="RF241" s="214"/>
      <c r="RG241" s="214"/>
      <c r="RH241" s="214"/>
      <c r="RI241" s="214"/>
      <c r="RJ241" s="214"/>
      <c r="RK241" s="214"/>
      <c r="RL241" s="214"/>
      <c r="RM241" s="214"/>
      <c r="RN241" s="214"/>
      <c r="RO241" s="214"/>
      <c r="RP241" s="214"/>
      <c r="RQ241" s="214"/>
      <c r="RR241" s="214"/>
      <c r="RS241" s="214"/>
      <c r="RT241" s="214"/>
      <c r="RU241" s="214"/>
      <c r="RV241" s="214"/>
      <c r="RW241" s="214"/>
      <c r="RX241" s="214"/>
      <c r="RY241" s="214"/>
      <c r="RZ241" s="214"/>
      <c r="SA241" s="214"/>
      <c r="SB241" s="214"/>
      <c r="SC241" s="214"/>
      <c r="SD241" s="214"/>
      <c r="SE241" s="214"/>
      <c r="SF241" s="214"/>
      <c r="SG241" s="214"/>
      <c r="SH241" s="214"/>
      <c r="SI241" s="214"/>
      <c r="SJ241" s="214"/>
      <c r="SK241" s="214"/>
      <c r="SL241" s="214"/>
      <c r="SM241" s="214"/>
      <c r="SN241" s="214"/>
      <c r="SO241" s="214"/>
      <c r="SP241" s="214"/>
      <c r="SQ241" s="214"/>
      <c r="SR241" s="214"/>
      <c r="SS241" s="214"/>
      <c r="ST241" s="214"/>
      <c r="SU241" s="214"/>
      <c r="SV241" s="214"/>
      <c r="SW241" s="214"/>
      <c r="SX241" s="214"/>
      <c r="SY241" s="214"/>
      <c r="SZ241" s="214"/>
      <c r="TA241" s="214"/>
      <c r="TB241" s="214"/>
      <c r="TC241" s="214"/>
      <c r="TD241" s="214"/>
      <c r="TE241" s="214"/>
      <c r="TF241" s="214"/>
      <c r="TG241" s="214"/>
      <c r="TH241" s="214"/>
    </row>
    <row r="242" spans="1:528" s="72" customFormat="1" ht="45" customHeight="1" thickBot="1" x14ac:dyDescent="0.3">
      <c r="A242" s="214"/>
      <c r="B242" s="213"/>
      <c r="C242" s="143" t="s">
        <v>259</v>
      </c>
      <c r="D242" s="91"/>
      <c r="E242" s="84"/>
      <c r="F242" s="84"/>
      <c r="G242" s="84"/>
      <c r="H242" s="166"/>
      <c r="I242" s="111"/>
      <c r="J242" s="132"/>
      <c r="K242" s="132"/>
      <c r="L242" s="132"/>
      <c r="M242" s="132"/>
      <c r="N242" s="86"/>
      <c r="O242" s="87"/>
      <c r="P242" s="88"/>
      <c r="Q242" s="88"/>
      <c r="R242" s="233"/>
      <c r="S242" s="214"/>
      <c r="T242" s="214"/>
      <c r="U242" s="214"/>
      <c r="V242" s="214"/>
      <c r="W242" s="214"/>
      <c r="X242" s="214"/>
      <c r="Y242" s="214"/>
      <c r="Z242" s="214"/>
      <c r="AA242" s="214"/>
      <c r="AB242" s="214"/>
      <c r="AC242" s="214"/>
      <c r="AD242" s="214"/>
      <c r="AE242" s="214"/>
      <c r="AF242" s="214"/>
      <c r="AG242" s="214"/>
      <c r="AH242" s="214"/>
      <c r="AI242" s="214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14"/>
      <c r="AZ242" s="214"/>
      <c r="BA242" s="214"/>
      <c r="BB242" s="214"/>
      <c r="BC242" s="214"/>
      <c r="BD242" s="214"/>
      <c r="BE242" s="214"/>
      <c r="BF242" s="214"/>
      <c r="BG242" s="214"/>
      <c r="BH242" s="214"/>
      <c r="BI242" s="214"/>
      <c r="BJ242" s="214"/>
      <c r="BK242" s="214"/>
      <c r="BL242" s="214"/>
      <c r="BM242" s="214"/>
      <c r="BN242" s="214"/>
      <c r="BO242" s="214"/>
      <c r="BP242" s="214"/>
      <c r="BQ242" s="214"/>
      <c r="BR242" s="214"/>
      <c r="BS242" s="214"/>
      <c r="BT242" s="214"/>
      <c r="BU242" s="214"/>
      <c r="BV242" s="214"/>
      <c r="BW242" s="214"/>
      <c r="BX242" s="214"/>
      <c r="BY242" s="214"/>
      <c r="BZ242" s="214"/>
      <c r="CA242" s="214"/>
      <c r="CB242" s="214"/>
      <c r="CC242" s="214"/>
      <c r="CD242" s="214"/>
      <c r="CE242" s="214"/>
      <c r="CF242" s="214"/>
      <c r="CG242" s="214"/>
      <c r="CH242" s="214"/>
      <c r="CI242" s="214"/>
      <c r="CJ242" s="214"/>
      <c r="CK242" s="214"/>
      <c r="CL242" s="214"/>
      <c r="CM242" s="214"/>
      <c r="CN242" s="214"/>
      <c r="CO242" s="214"/>
      <c r="CP242" s="214"/>
      <c r="CQ242" s="214"/>
      <c r="CR242" s="214"/>
      <c r="CS242" s="214"/>
      <c r="CT242" s="214"/>
      <c r="CU242" s="214"/>
      <c r="CV242" s="214"/>
      <c r="CW242" s="214"/>
      <c r="CX242" s="214"/>
      <c r="CY242" s="214"/>
      <c r="CZ242" s="214"/>
      <c r="DA242" s="214"/>
      <c r="DB242" s="214"/>
      <c r="DC242" s="214"/>
      <c r="DD242" s="214"/>
      <c r="DE242" s="214"/>
      <c r="DF242" s="214"/>
      <c r="DG242" s="214"/>
      <c r="DH242" s="214"/>
      <c r="DI242" s="214"/>
      <c r="DJ242" s="214"/>
      <c r="DK242" s="214"/>
      <c r="DL242" s="214"/>
      <c r="DM242" s="214"/>
      <c r="DN242" s="214"/>
      <c r="DO242" s="214"/>
      <c r="DP242" s="214"/>
      <c r="DQ242" s="214"/>
      <c r="DR242" s="214"/>
      <c r="DS242" s="214"/>
      <c r="DT242" s="214"/>
      <c r="DU242" s="214"/>
      <c r="DV242" s="214"/>
      <c r="DW242" s="214"/>
      <c r="DX242" s="214"/>
      <c r="DY242" s="214"/>
      <c r="DZ242" s="214"/>
      <c r="EA242" s="214"/>
      <c r="EB242" s="214"/>
      <c r="EC242" s="214"/>
      <c r="ED242" s="214"/>
      <c r="EE242" s="214"/>
      <c r="EF242" s="214"/>
      <c r="EG242" s="214"/>
      <c r="EH242" s="214"/>
      <c r="EI242" s="214"/>
      <c r="EJ242" s="214"/>
      <c r="EK242" s="214"/>
      <c r="EL242" s="214"/>
      <c r="EM242" s="214"/>
      <c r="EN242" s="214"/>
      <c r="EO242" s="214"/>
      <c r="EP242" s="214"/>
      <c r="EQ242" s="214"/>
      <c r="ER242" s="214"/>
      <c r="ES242" s="214"/>
      <c r="ET242" s="214"/>
      <c r="EU242" s="214"/>
      <c r="EV242" s="214"/>
      <c r="EW242" s="214"/>
      <c r="EX242" s="214"/>
      <c r="EY242" s="214"/>
      <c r="EZ242" s="214"/>
      <c r="FA242" s="214"/>
      <c r="FB242" s="214"/>
      <c r="FC242" s="214"/>
      <c r="FD242" s="214"/>
      <c r="FE242" s="214"/>
      <c r="FF242" s="214"/>
      <c r="FG242" s="214"/>
      <c r="FH242" s="214"/>
      <c r="FI242" s="214"/>
      <c r="FJ242" s="214"/>
      <c r="FK242" s="214"/>
      <c r="FL242" s="214"/>
      <c r="FM242" s="214"/>
      <c r="FN242" s="214"/>
      <c r="FO242" s="214"/>
      <c r="FP242" s="214"/>
      <c r="FQ242" s="214"/>
      <c r="FR242" s="214"/>
      <c r="FS242" s="214"/>
      <c r="FT242" s="214"/>
      <c r="FU242" s="214"/>
      <c r="FV242" s="214"/>
      <c r="FW242" s="214"/>
      <c r="FX242" s="214"/>
      <c r="FY242" s="214"/>
      <c r="FZ242" s="214"/>
      <c r="GA242" s="214"/>
      <c r="GB242" s="214"/>
      <c r="GC242" s="214"/>
      <c r="GD242" s="214"/>
      <c r="GE242" s="214"/>
      <c r="GF242" s="214"/>
      <c r="GG242" s="214"/>
      <c r="GH242" s="214"/>
      <c r="GI242" s="214"/>
      <c r="GJ242" s="214"/>
      <c r="GK242" s="214"/>
      <c r="GL242" s="214"/>
      <c r="GM242" s="214"/>
      <c r="GN242" s="214"/>
      <c r="GO242" s="214"/>
      <c r="GP242" s="214"/>
      <c r="GQ242" s="214"/>
      <c r="GR242" s="214"/>
      <c r="GS242" s="214"/>
      <c r="GT242" s="214"/>
      <c r="GU242" s="214"/>
      <c r="GV242" s="214"/>
      <c r="GW242" s="214"/>
      <c r="GX242" s="214"/>
      <c r="GY242" s="214"/>
      <c r="GZ242" s="214"/>
      <c r="HA242" s="214"/>
      <c r="HB242" s="214"/>
      <c r="HC242" s="214"/>
      <c r="HD242" s="214"/>
      <c r="HE242" s="214"/>
      <c r="HF242" s="214"/>
      <c r="HG242" s="214"/>
      <c r="HH242" s="214"/>
      <c r="HI242" s="214"/>
      <c r="HJ242" s="214"/>
      <c r="HK242" s="214"/>
      <c r="HL242" s="214"/>
      <c r="HM242" s="214"/>
      <c r="HN242" s="214"/>
      <c r="HO242" s="214"/>
      <c r="HP242" s="214"/>
      <c r="HQ242" s="214"/>
      <c r="HR242" s="214"/>
      <c r="HS242" s="214"/>
      <c r="HT242" s="214"/>
      <c r="HU242" s="214"/>
      <c r="HV242" s="214"/>
      <c r="HW242" s="214"/>
      <c r="HX242" s="214"/>
      <c r="HY242" s="214"/>
      <c r="HZ242" s="214"/>
      <c r="IA242" s="214"/>
      <c r="IB242" s="214"/>
      <c r="IC242" s="214"/>
      <c r="ID242" s="214"/>
      <c r="IE242" s="214"/>
      <c r="IF242" s="214"/>
      <c r="IG242" s="214"/>
      <c r="IH242" s="214"/>
      <c r="II242" s="214"/>
      <c r="IJ242" s="214"/>
      <c r="IK242" s="214"/>
      <c r="IL242" s="214"/>
      <c r="IM242" s="214"/>
      <c r="IN242" s="214"/>
      <c r="IO242" s="214"/>
      <c r="IP242" s="214"/>
      <c r="IQ242" s="214"/>
      <c r="IR242" s="214"/>
      <c r="IS242" s="214"/>
      <c r="IT242" s="214"/>
      <c r="IU242" s="214"/>
      <c r="IV242" s="214"/>
      <c r="IW242" s="214"/>
      <c r="IX242" s="214"/>
      <c r="IY242" s="214"/>
      <c r="IZ242" s="214"/>
      <c r="JA242" s="214"/>
      <c r="JB242" s="214"/>
      <c r="JC242" s="214"/>
      <c r="JD242" s="214"/>
      <c r="JE242" s="214"/>
      <c r="JF242" s="214"/>
      <c r="JG242" s="214"/>
      <c r="JH242" s="214"/>
      <c r="JI242" s="214"/>
      <c r="JJ242" s="214"/>
      <c r="JK242" s="214"/>
      <c r="JL242" s="214"/>
      <c r="JM242" s="214"/>
      <c r="JN242" s="214"/>
      <c r="JO242" s="214"/>
      <c r="JP242" s="214"/>
      <c r="JQ242" s="214"/>
      <c r="JR242" s="214"/>
      <c r="JS242" s="214"/>
      <c r="JT242" s="214"/>
      <c r="JU242" s="214"/>
      <c r="JV242" s="214"/>
      <c r="JW242" s="214"/>
      <c r="JX242" s="214"/>
      <c r="JY242" s="214"/>
      <c r="JZ242" s="214"/>
      <c r="KA242" s="214"/>
      <c r="KB242" s="214"/>
      <c r="KC242" s="214"/>
      <c r="KD242" s="214"/>
      <c r="KE242" s="214"/>
      <c r="KF242" s="214"/>
      <c r="KG242" s="214"/>
      <c r="KH242" s="214"/>
      <c r="KI242" s="214"/>
      <c r="KJ242" s="214"/>
      <c r="KK242" s="214"/>
      <c r="KL242" s="214"/>
      <c r="KM242" s="214"/>
      <c r="KN242" s="214"/>
      <c r="KO242" s="214"/>
      <c r="KP242" s="214"/>
      <c r="KQ242" s="214"/>
      <c r="KR242" s="214"/>
      <c r="KS242" s="214"/>
      <c r="KT242" s="214"/>
      <c r="KU242" s="214"/>
      <c r="KV242" s="214"/>
      <c r="KW242" s="214"/>
      <c r="KX242" s="214"/>
      <c r="KY242" s="214"/>
      <c r="KZ242" s="214"/>
      <c r="LA242" s="214"/>
      <c r="LB242" s="214"/>
      <c r="LC242" s="214"/>
      <c r="LD242" s="214"/>
      <c r="LE242" s="214"/>
      <c r="LF242" s="214"/>
      <c r="LG242" s="214"/>
      <c r="LH242" s="214"/>
      <c r="LI242" s="214"/>
      <c r="LJ242" s="214"/>
      <c r="LK242" s="214"/>
      <c r="LL242" s="214"/>
      <c r="LM242" s="214"/>
      <c r="LN242" s="214"/>
      <c r="LO242" s="214"/>
      <c r="LP242" s="214"/>
      <c r="LQ242" s="214"/>
      <c r="LR242" s="214"/>
      <c r="LS242" s="214"/>
      <c r="LT242" s="214"/>
      <c r="LU242" s="214"/>
      <c r="LV242" s="214"/>
      <c r="LW242" s="214"/>
      <c r="LX242" s="214"/>
      <c r="LY242" s="214"/>
      <c r="LZ242" s="214"/>
      <c r="MA242" s="214"/>
      <c r="MB242" s="214"/>
      <c r="MC242" s="214"/>
      <c r="MD242" s="214"/>
      <c r="ME242" s="214"/>
      <c r="MF242" s="214"/>
      <c r="MG242" s="214"/>
      <c r="MH242" s="214"/>
      <c r="MI242" s="214"/>
      <c r="MJ242" s="214"/>
      <c r="MK242" s="214"/>
      <c r="ML242" s="214"/>
      <c r="MM242" s="214"/>
      <c r="MN242" s="214"/>
      <c r="MO242" s="214"/>
      <c r="MP242" s="214"/>
      <c r="MQ242" s="214"/>
      <c r="MR242" s="214"/>
      <c r="MS242" s="214"/>
      <c r="MT242" s="214"/>
      <c r="MU242" s="214"/>
      <c r="MV242" s="214"/>
      <c r="MW242" s="214"/>
      <c r="MX242" s="214"/>
      <c r="MY242" s="214"/>
      <c r="MZ242" s="214"/>
      <c r="NA242" s="214"/>
      <c r="NB242" s="214"/>
      <c r="NC242" s="214"/>
      <c r="ND242" s="214"/>
      <c r="NE242" s="214"/>
      <c r="NF242" s="214"/>
      <c r="NG242" s="214"/>
      <c r="NH242" s="214"/>
      <c r="NI242" s="214"/>
      <c r="NJ242" s="214"/>
      <c r="NK242" s="214"/>
      <c r="NL242" s="214"/>
      <c r="NM242" s="214"/>
      <c r="NN242" s="214"/>
      <c r="NO242" s="214"/>
      <c r="NP242" s="214"/>
      <c r="NQ242" s="214"/>
      <c r="NR242" s="214"/>
      <c r="NS242" s="214"/>
      <c r="NT242" s="214"/>
      <c r="NU242" s="214"/>
      <c r="NV242" s="214"/>
      <c r="NW242" s="214"/>
      <c r="NX242" s="214"/>
      <c r="NY242" s="214"/>
      <c r="NZ242" s="214"/>
      <c r="OA242" s="214"/>
      <c r="OB242" s="214"/>
      <c r="OC242" s="214"/>
      <c r="OD242" s="214"/>
      <c r="OE242" s="214"/>
      <c r="OF242" s="214"/>
      <c r="OG242" s="214"/>
      <c r="OH242" s="214"/>
      <c r="OI242" s="214"/>
      <c r="OJ242" s="214"/>
      <c r="OK242" s="214"/>
      <c r="OL242" s="214"/>
      <c r="OM242" s="214"/>
      <c r="ON242" s="214"/>
      <c r="OO242" s="214"/>
      <c r="OP242" s="214"/>
      <c r="OQ242" s="214"/>
      <c r="OR242" s="214"/>
      <c r="OS242" s="214"/>
      <c r="OT242" s="214"/>
      <c r="OU242" s="214"/>
      <c r="OV242" s="214"/>
      <c r="OW242" s="214"/>
      <c r="OX242" s="214"/>
      <c r="OY242" s="214"/>
      <c r="OZ242" s="214"/>
      <c r="PA242" s="214"/>
      <c r="PB242" s="214"/>
      <c r="PC242" s="214"/>
      <c r="PD242" s="214"/>
      <c r="PE242" s="214"/>
      <c r="PF242" s="214"/>
      <c r="PG242" s="214"/>
      <c r="PH242" s="214"/>
      <c r="PI242" s="214"/>
      <c r="PJ242" s="214"/>
      <c r="PK242" s="214"/>
      <c r="PL242" s="214"/>
      <c r="PM242" s="214"/>
      <c r="PN242" s="214"/>
      <c r="PO242" s="214"/>
      <c r="PP242" s="214"/>
      <c r="PQ242" s="214"/>
      <c r="PR242" s="214"/>
      <c r="PS242" s="214"/>
      <c r="PT242" s="214"/>
      <c r="PU242" s="214"/>
      <c r="PV242" s="214"/>
      <c r="PW242" s="214"/>
      <c r="PX242" s="214"/>
      <c r="PY242" s="214"/>
      <c r="PZ242" s="214"/>
      <c r="QA242" s="214"/>
      <c r="QB242" s="214"/>
      <c r="QC242" s="214"/>
      <c r="QD242" s="214"/>
      <c r="QE242" s="214"/>
      <c r="QF242" s="214"/>
      <c r="QG242" s="214"/>
      <c r="QH242" s="214"/>
      <c r="QI242" s="214"/>
      <c r="QJ242" s="214"/>
      <c r="QK242" s="214"/>
      <c r="QL242" s="214"/>
      <c r="QM242" s="214"/>
      <c r="QN242" s="214"/>
      <c r="QO242" s="214"/>
      <c r="QP242" s="214"/>
      <c r="QQ242" s="214"/>
      <c r="QR242" s="214"/>
      <c r="QS242" s="214"/>
      <c r="QT242" s="214"/>
      <c r="QU242" s="214"/>
      <c r="QV242" s="214"/>
      <c r="QW242" s="214"/>
      <c r="QX242" s="214"/>
      <c r="QY242" s="214"/>
      <c r="QZ242" s="214"/>
      <c r="RA242" s="214"/>
      <c r="RB242" s="214"/>
      <c r="RC242" s="214"/>
      <c r="RD242" s="214"/>
      <c r="RE242" s="214"/>
      <c r="RF242" s="214"/>
      <c r="RG242" s="214"/>
      <c r="RH242" s="214"/>
      <c r="RI242" s="214"/>
      <c r="RJ242" s="214"/>
      <c r="RK242" s="214"/>
      <c r="RL242" s="214"/>
      <c r="RM242" s="214"/>
      <c r="RN242" s="214"/>
      <c r="RO242" s="214"/>
      <c r="RP242" s="214"/>
      <c r="RQ242" s="214"/>
      <c r="RR242" s="214"/>
      <c r="RS242" s="214"/>
      <c r="RT242" s="214"/>
      <c r="RU242" s="214"/>
      <c r="RV242" s="214"/>
      <c r="RW242" s="214"/>
      <c r="RX242" s="214"/>
      <c r="RY242" s="214"/>
      <c r="RZ242" s="214"/>
      <c r="SA242" s="214"/>
      <c r="SB242" s="214"/>
      <c r="SC242" s="214"/>
      <c r="SD242" s="214"/>
      <c r="SE242" s="214"/>
      <c r="SF242" s="214"/>
      <c r="SG242" s="214"/>
      <c r="SH242" s="214"/>
      <c r="SI242" s="214"/>
      <c r="SJ242" s="214"/>
      <c r="SK242" s="214"/>
      <c r="SL242" s="214"/>
      <c r="SM242" s="214"/>
      <c r="SN242" s="214"/>
      <c r="SO242" s="214"/>
      <c r="SP242" s="214"/>
      <c r="SQ242" s="214"/>
      <c r="SR242" s="214"/>
      <c r="SS242" s="214"/>
      <c r="ST242" s="214"/>
      <c r="SU242" s="214"/>
      <c r="SV242" s="214"/>
      <c r="SW242" s="214"/>
      <c r="SX242" s="214"/>
      <c r="SY242" s="214"/>
      <c r="SZ242" s="214"/>
      <c r="TA242" s="214"/>
      <c r="TB242" s="214"/>
      <c r="TC242" s="214"/>
      <c r="TD242" s="214"/>
      <c r="TE242" s="214"/>
      <c r="TF242" s="214"/>
      <c r="TG242" s="214"/>
      <c r="TH242" s="214"/>
    </row>
    <row r="243" spans="1:528" s="72" customFormat="1" ht="15" customHeight="1" x14ac:dyDescent="0.2">
      <c r="A243" s="214"/>
      <c r="B243" s="213"/>
      <c r="C243" s="24"/>
      <c r="D243" s="223" t="s">
        <v>35</v>
      </c>
      <c r="E243" s="9"/>
      <c r="F243" s="9"/>
      <c r="G243" s="9"/>
      <c r="H243" s="106">
        <f>SUMIF(E243:G243,"&gt;0")</f>
        <v>0</v>
      </c>
      <c r="I243" s="70">
        <f>COUNTIF(E243:G243,"a")</f>
        <v>0</v>
      </c>
      <c r="J243" s="131"/>
      <c r="K243" s="131"/>
      <c r="L243" s="131"/>
      <c r="M243" s="131"/>
      <c r="N243" s="10"/>
      <c r="O243" s="11"/>
      <c r="P243" s="12"/>
      <c r="Q243" s="258" t="s">
        <v>36</v>
      </c>
      <c r="R243" s="233"/>
      <c r="S243" s="214"/>
      <c r="T243" s="214"/>
      <c r="U243" s="214"/>
      <c r="V243" s="214"/>
      <c r="W243" s="214"/>
      <c r="X243" s="214"/>
      <c r="Y243" s="214"/>
      <c r="Z243" s="214"/>
      <c r="AA243" s="214"/>
      <c r="AB243" s="214"/>
      <c r="AC243" s="214"/>
      <c r="AD243" s="214"/>
      <c r="AE243" s="214"/>
      <c r="AF243" s="214"/>
      <c r="AG243" s="214"/>
      <c r="AH243" s="214"/>
      <c r="AI243" s="214"/>
      <c r="AJ243" s="214"/>
      <c r="AK243" s="214"/>
      <c r="AL243" s="214"/>
      <c r="AM243" s="214"/>
      <c r="AN243" s="214"/>
      <c r="AO243" s="214"/>
      <c r="AP243" s="214"/>
      <c r="AQ243" s="214"/>
      <c r="AR243" s="214"/>
      <c r="AS243" s="214"/>
      <c r="AT243" s="214"/>
      <c r="AU243" s="214"/>
      <c r="AV243" s="214"/>
      <c r="AW243" s="214"/>
      <c r="AX243" s="214"/>
      <c r="AY243" s="214"/>
      <c r="AZ243" s="214"/>
      <c r="BA243" s="214"/>
      <c r="BB243" s="214"/>
      <c r="BC243" s="214"/>
      <c r="BD243" s="214"/>
      <c r="BE243" s="214"/>
      <c r="BF243" s="214"/>
      <c r="BG243" s="214"/>
      <c r="BH243" s="214"/>
      <c r="BI243" s="214"/>
      <c r="BJ243" s="214"/>
      <c r="BK243" s="214"/>
      <c r="BL243" s="214"/>
      <c r="BM243" s="214"/>
      <c r="BN243" s="214"/>
      <c r="BO243" s="214"/>
      <c r="BP243" s="214"/>
      <c r="BQ243" s="214"/>
      <c r="BR243" s="214"/>
      <c r="BS243" s="214"/>
      <c r="BT243" s="214"/>
      <c r="BU243" s="214"/>
      <c r="BV243" s="214"/>
      <c r="BW243" s="214"/>
      <c r="BX243" s="214"/>
      <c r="BY243" s="214"/>
      <c r="BZ243" s="214"/>
      <c r="CA243" s="214"/>
      <c r="CB243" s="214"/>
      <c r="CC243" s="214"/>
      <c r="CD243" s="214"/>
      <c r="CE243" s="214"/>
      <c r="CF243" s="214"/>
      <c r="CG243" s="214"/>
      <c r="CH243" s="214"/>
      <c r="CI243" s="214"/>
      <c r="CJ243" s="214"/>
      <c r="CK243" s="214"/>
      <c r="CL243" s="214"/>
      <c r="CM243" s="214"/>
      <c r="CN243" s="214"/>
      <c r="CO243" s="214"/>
      <c r="CP243" s="214"/>
      <c r="CQ243" s="214"/>
      <c r="CR243" s="214"/>
      <c r="CS243" s="214"/>
      <c r="CT243" s="214"/>
      <c r="CU243" s="214"/>
      <c r="CV243" s="214"/>
      <c r="CW243" s="214"/>
      <c r="CX243" s="214"/>
      <c r="CY243" s="214"/>
      <c r="CZ243" s="214"/>
      <c r="DA243" s="214"/>
      <c r="DB243" s="214"/>
      <c r="DC243" s="214"/>
      <c r="DD243" s="214"/>
      <c r="DE243" s="214"/>
      <c r="DF243" s="214"/>
      <c r="DG243" s="214"/>
      <c r="DH243" s="214"/>
      <c r="DI243" s="214"/>
      <c r="DJ243" s="214"/>
      <c r="DK243" s="214"/>
      <c r="DL243" s="214"/>
      <c r="DM243" s="214"/>
      <c r="DN243" s="214"/>
      <c r="DO243" s="214"/>
      <c r="DP243" s="214"/>
      <c r="DQ243" s="214"/>
      <c r="DR243" s="214"/>
      <c r="DS243" s="214"/>
      <c r="DT243" s="214"/>
      <c r="DU243" s="214"/>
      <c r="DV243" s="214"/>
      <c r="DW243" s="214"/>
      <c r="DX243" s="214"/>
      <c r="DY243" s="214"/>
      <c r="DZ243" s="214"/>
      <c r="EA243" s="214"/>
      <c r="EB243" s="214"/>
      <c r="EC243" s="214"/>
      <c r="ED243" s="214"/>
      <c r="EE243" s="214"/>
      <c r="EF243" s="214"/>
      <c r="EG243" s="214"/>
      <c r="EH243" s="214"/>
      <c r="EI243" s="214"/>
      <c r="EJ243" s="214"/>
      <c r="EK243" s="214"/>
      <c r="EL243" s="214"/>
      <c r="EM243" s="214"/>
      <c r="EN243" s="214"/>
      <c r="EO243" s="214"/>
      <c r="EP243" s="214"/>
      <c r="EQ243" s="214"/>
      <c r="ER243" s="214"/>
      <c r="ES243" s="214"/>
      <c r="ET243" s="214"/>
      <c r="EU243" s="214"/>
      <c r="EV243" s="214"/>
      <c r="EW243" s="214"/>
      <c r="EX243" s="214"/>
      <c r="EY243" s="214"/>
      <c r="EZ243" s="214"/>
      <c r="FA243" s="214"/>
      <c r="FB243" s="214"/>
      <c r="FC243" s="214"/>
      <c r="FD243" s="214"/>
      <c r="FE243" s="214"/>
      <c r="FF243" s="214"/>
      <c r="FG243" s="214"/>
      <c r="FH243" s="214"/>
      <c r="FI243" s="214"/>
      <c r="FJ243" s="214"/>
      <c r="FK243" s="214"/>
      <c r="FL243" s="214"/>
      <c r="FM243" s="214"/>
      <c r="FN243" s="214"/>
      <c r="FO243" s="214"/>
      <c r="FP243" s="214"/>
      <c r="FQ243" s="214"/>
      <c r="FR243" s="214"/>
      <c r="FS243" s="214"/>
      <c r="FT243" s="214"/>
      <c r="FU243" s="214"/>
      <c r="FV243" s="214"/>
      <c r="FW243" s="214"/>
      <c r="FX243" s="214"/>
      <c r="FY243" s="214"/>
      <c r="FZ243" s="214"/>
      <c r="GA243" s="214"/>
      <c r="GB243" s="214"/>
      <c r="GC243" s="214"/>
      <c r="GD243" s="214"/>
      <c r="GE243" s="214"/>
      <c r="GF243" s="214"/>
      <c r="GG243" s="214"/>
      <c r="GH243" s="214"/>
      <c r="GI243" s="214"/>
      <c r="GJ243" s="214"/>
      <c r="GK243" s="214"/>
      <c r="GL243" s="214"/>
      <c r="GM243" s="214"/>
      <c r="GN243" s="214"/>
      <c r="GO243" s="214"/>
      <c r="GP243" s="214"/>
      <c r="GQ243" s="214"/>
      <c r="GR243" s="214"/>
      <c r="GS243" s="214"/>
      <c r="GT243" s="214"/>
      <c r="GU243" s="214"/>
      <c r="GV243" s="214"/>
      <c r="GW243" s="214"/>
      <c r="GX243" s="214"/>
      <c r="GY243" s="214"/>
      <c r="GZ243" s="214"/>
      <c r="HA243" s="214"/>
      <c r="HB243" s="214"/>
      <c r="HC243" s="214"/>
      <c r="HD243" s="214"/>
      <c r="HE243" s="214"/>
      <c r="HF243" s="214"/>
      <c r="HG243" s="214"/>
      <c r="HH243" s="214"/>
      <c r="HI243" s="214"/>
      <c r="HJ243" s="214"/>
      <c r="HK243" s="214"/>
      <c r="HL243" s="214"/>
      <c r="HM243" s="214"/>
      <c r="HN243" s="214"/>
      <c r="HO243" s="214"/>
      <c r="HP243" s="214"/>
      <c r="HQ243" s="214"/>
      <c r="HR243" s="214"/>
      <c r="HS243" s="214"/>
      <c r="HT243" s="214"/>
      <c r="HU243" s="214"/>
      <c r="HV243" s="214"/>
      <c r="HW243" s="214"/>
      <c r="HX243" s="214"/>
      <c r="HY243" s="214"/>
      <c r="HZ243" s="214"/>
      <c r="IA243" s="214"/>
      <c r="IB243" s="214"/>
      <c r="IC243" s="214"/>
      <c r="ID243" s="214"/>
      <c r="IE243" s="214"/>
      <c r="IF243" s="214"/>
      <c r="IG243" s="214"/>
      <c r="IH243" s="214"/>
      <c r="II243" s="214"/>
      <c r="IJ243" s="214"/>
      <c r="IK243" s="214"/>
      <c r="IL243" s="214"/>
      <c r="IM243" s="214"/>
      <c r="IN243" s="214"/>
      <c r="IO243" s="214"/>
      <c r="IP243" s="214"/>
      <c r="IQ243" s="214"/>
      <c r="IR243" s="214"/>
      <c r="IS243" s="214"/>
      <c r="IT243" s="214"/>
      <c r="IU243" s="214"/>
      <c r="IV243" s="214"/>
      <c r="IW243" s="214"/>
      <c r="IX243" s="214"/>
      <c r="IY243" s="214"/>
      <c r="IZ243" s="214"/>
      <c r="JA243" s="214"/>
      <c r="JB243" s="214"/>
      <c r="JC243" s="214"/>
      <c r="JD243" s="214"/>
      <c r="JE243" s="214"/>
      <c r="JF243" s="214"/>
      <c r="JG243" s="214"/>
      <c r="JH243" s="214"/>
      <c r="JI243" s="214"/>
      <c r="JJ243" s="214"/>
      <c r="JK243" s="214"/>
      <c r="JL243" s="214"/>
      <c r="JM243" s="214"/>
      <c r="JN243" s="214"/>
      <c r="JO243" s="214"/>
      <c r="JP243" s="214"/>
      <c r="JQ243" s="214"/>
      <c r="JR243" s="214"/>
      <c r="JS243" s="214"/>
      <c r="JT243" s="214"/>
      <c r="JU243" s="214"/>
      <c r="JV243" s="214"/>
      <c r="JW243" s="214"/>
      <c r="JX243" s="214"/>
      <c r="JY243" s="214"/>
      <c r="JZ243" s="214"/>
      <c r="KA243" s="214"/>
      <c r="KB243" s="214"/>
      <c r="KC243" s="214"/>
      <c r="KD243" s="214"/>
      <c r="KE243" s="214"/>
      <c r="KF243" s="214"/>
      <c r="KG243" s="214"/>
      <c r="KH243" s="214"/>
      <c r="KI243" s="214"/>
      <c r="KJ243" s="214"/>
      <c r="KK243" s="214"/>
      <c r="KL243" s="214"/>
      <c r="KM243" s="214"/>
      <c r="KN243" s="214"/>
      <c r="KO243" s="214"/>
      <c r="KP243" s="214"/>
      <c r="KQ243" s="214"/>
      <c r="KR243" s="214"/>
      <c r="KS243" s="214"/>
      <c r="KT243" s="214"/>
      <c r="KU243" s="214"/>
      <c r="KV243" s="214"/>
      <c r="KW243" s="214"/>
      <c r="KX243" s="214"/>
      <c r="KY243" s="214"/>
      <c r="KZ243" s="214"/>
      <c r="LA243" s="214"/>
      <c r="LB243" s="214"/>
      <c r="LC243" s="214"/>
      <c r="LD243" s="214"/>
      <c r="LE243" s="214"/>
      <c r="LF243" s="214"/>
      <c r="LG243" s="214"/>
      <c r="LH243" s="214"/>
      <c r="LI243" s="214"/>
      <c r="LJ243" s="214"/>
      <c r="LK243" s="214"/>
      <c r="LL243" s="214"/>
      <c r="LM243" s="214"/>
      <c r="LN243" s="214"/>
      <c r="LO243" s="214"/>
      <c r="LP243" s="214"/>
      <c r="LQ243" s="214"/>
      <c r="LR243" s="214"/>
      <c r="LS243" s="214"/>
      <c r="LT243" s="214"/>
      <c r="LU243" s="214"/>
      <c r="LV243" s="214"/>
      <c r="LW243" s="214"/>
      <c r="LX243" s="214"/>
      <c r="LY243" s="214"/>
      <c r="LZ243" s="214"/>
      <c r="MA243" s="214"/>
      <c r="MB243" s="214"/>
      <c r="MC243" s="214"/>
      <c r="MD243" s="214"/>
      <c r="ME243" s="214"/>
      <c r="MF243" s="214"/>
      <c r="MG243" s="214"/>
      <c r="MH243" s="214"/>
      <c r="MI243" s="214"/>
      <c r="MJ243" s="214"/>
      <c r="MK243" s="214"/>
      <c r="ML243" s="214"/>
      <c r="MM243" s="214"/>
      <c r="MN243" s="214"/>
      <c r="MO243" s="214"/>
      <c r="MP243" s="214"/>
      <c r="MQ243" s="214"/>
      <c r="MR243" s="214"/>
      <c r="MS243" s="214"/>
      <c r="MT243" s="214"/>
      <c r="MU243" s="214"/>
      <c r="MV243" s="214"/>
      <c r="MW243" s="214"/>
      <c r="MX243" s="214"/>
      <c r="MY243" s="214"/>
      <c r="MZ243" s="214"/>
      <c r="NA243" s="214"/>
      <c r="NB243" s="214"/>
      <c r="NC243" s="214"/>
      <c r="ND243" s="214"/>
      <c r="NE243" s="214"/>
      <c r="NF243" s="214"/>
      <c r="NG243" s="214"/>
      <c r="NH243" s="214"/>
      <c r="NI243" s="214"/>
      <c r="NJ243" s="214"/>
      <c r="NK243" s="214"/>
      <c r="NL243" s="214"/>
      <c r="NM243" s="214"/>
      <c r="NN243" s="214"/>
      <c r="NO243" s="214"/>
      <c r="NP243" s="214"/>
      <c r="NQ243" s="214"/>
      <c r="NR243" s="214"/>
      <c r="NS243" s="214"/>
      <c r="NT243" s="214"/>
      <c r="NU243" s="214"/>
      <c r="NV243" s="214"/>
      <c r="NW243" s="214"/>
      <c r="NX243" s="214"/>
      <c r="NY243" s="214"/>
      <c r="NZ243" s="214"/>
      <c r="OA243" s="214"/>
      <c r="OB243" s="214"/>
      <c r="OC243" s="214"/>
      <c r="OD243" s="214"/>
      <c r="OE243" s="214"/>
      <c r="OF243" s="214"/>
      <c r="OG243" s="214"/>
      <c r="OH243" s="214"/>
      <c r="OI243" s="214"/>
      <c r="OJ243" s="214"/>
      <c r="OK243" s="214"/>
      <c r="OL243" s="214"/>
      <c r="OM243" s="214"/>
      <c r="ON243" s="214"/>
      <c r="OO243" s="214"/>
      <c r="OP243" s="214"/>
      <c r="OQ243" s="214"/>
      <c r="OR243" s="214"/>
      <c r="OS243" s="214"/>
      <c r="OT243" s="214"/>
      <c r="OU243" s="214"/>
      <c r="OV243" s="214"/>
      <c r="OW243" s="214"/>
      <c r="OX243" s="214"/>
      <c r="OY243" s="214"/>
      <c r="OZ243" s="214"/>
      <c r="PA243" s="214"/>
      <c r="PB243" s="214"/>
      <c r="PC243" s="214"/>
      <c r="PD243" s="214"/>
      <c r="PE243" s="214"/>
      <c r="PF243" s="214"/>
      <c r="PG243" s="214"/>
      <c r="PH243" s="214"/>
      <c r="PI243" s="214"/>
      <c r="PJ243" s="214"/>
      <c r="PK243" s="214"/>
      <c r="PL243" s="214"/>
      <c r="PM243" s="214"/>
      <c r="PN243" s="214"/>
      <c r="PO243" s="214"/>
      <c r="PP243" s="214"/>
      <c r="PQ243" s="214"/>
      <c r="PR243" s="214"/>
      <c r="PS243" s="214"/>
      <c r="PT243" s="214"/>
      <c r="PU243" s="214"/>
      <c r="PV243" s="214"/>
      <c r="PW243" s="214"/>
      <c r="PX243" s="214"/>
      <c r="PY243" s="214"/>
      <c r="PZ243" s="214"/>
      <c r="QA243" s="214"/>
      <c r="QB243" s="214"/>
      <c r="QC243" s="214"/>
      <c r="QD243" s="214"/>
      <c r="QE243" s="214"/>
      <c r="QF243" s="214"/>
      <c r="QG243" s="214"/>
      <c r="QH243" s="214"/>
      <c r="QI243" s="214"/>
      <c r="QJ243" s="214"/>
      <c r="QK243" s="214"/>
      <c r="QL243" s="214"/>
      <c r="QM243" s="214"/>
      <c r="QN243" s="214"/>
      <c r="QO243" s="214"/>
      <c r="QP243" s="214"/>
      <c r="QQ243" s="214"/>
      <c r="QR243" s="214"/>
      <c r="QS243" s="214"/>
      <c r="QT243" s="214"/>
      <c r="QU243" s="214"/>
      <c r="QV243" s="214"/>
      <c r="QW243" s="214"/>
      <c r="QX243" s="214"/>
      <c r="QY243" s="214"/>
      <c r="QZ243" s="214"/>
      <c r="RA243" s="214"/>
      <c r="RB243" s="214"/>
      <c r="RC243" s="214"/>
      <c r="RD243" s="214"/>
      <c r="RE243" s="214"/>
      <c r="RF243" s="214"/>
      <c r="RG243" s="214"/>
      <c r="RH243" s="214"/>
      <c r="RI243" s="214"/>
      <c r="RJ243" s="214"/>
      <c r="RK243" s="214"/>
      <c r="RL243" s="214"/>
      <c r="RM243" s="214"/>
      <c r="RN243" s="214"/>
      <c r="RO243" s="214"/>
      <c r="RP243" s="214"/>
      <c r="RQ243" s="214"/>
      <c r="RR243" s="214"/>
      <c r="RS243" s="214"/>
      <c r="RT243" s="214"/>
      <c r="RU243" s="214"/>
      <c r="RV243" s="214"/>
      <c r="RW243" s="214"/>
      <c r="RX243" s="214"/>
      <c r="RY243" s="214"/>
      <c r="RZ243" s="214"/>
      <c r="SA243" s="214"/>
      <c r="SB243" s="214"/>
      <c r="SC243" s="214"/>
      <c r="SD243" s="214"/>
      <c r="SE243" s="214"/>
      <c r="SF243" s="214"/>
      <c r="SG243" s="214"/>
      <c r="SH243" s="214"/>
      <c r="SI243" s="214"/>
      <c r="SJ243" s="214"/>
      <c r="SK243" s="214"/>
      <c r="SL243" s="214"/>
      <c r="SM243" s="214"/>
      <c r="SN243" s="214"/>
      <c r="SO243" s="214"/>
      <c r="SP243" s="214"/>
      <c r="SQ243" s="214"/>
      <c r="SR243" s="214"/>
      <c r="SS243" s="214"/>
      <c r="ST243" s="214"/>
      <c r="SU243" s="214"/>
      <c r="SV243" s="214"/>
      <c r="SW243" s="214"/>
      <c r="SX243" s="214"/>
      <c r="SY243" s="214"/>
      <c r="SZ243" s="214"/>
      <c r="TA243" s="214"/>
      <c r="TB243" s="214"/>
      <c r="TC243" s="214"/>
      <c r="TD243" s="214"/>
      <c r="TE243" s="214"/>
      <c r="TF243" s="214"/>
      <c r="TG243" s="214"/>
      <c r="TH243" s="214"/>
    </row>
    <row r="244" spans="1:528" s="72" customFormat="1" ht="15" customHeight="1" thickBot="1" x14ac:dyDescent="0.25">
      <c r="A244" s="214"/>
      <c r="B244" s="213"/>
      <c r="C244" s="220"/>
      <c r="D244" s="13"/>
      <c r="E244" s="32"/>
      <c r="F244" s="32"/>
      <c r="G244" s="32"/>
      <c r="H244" s="107"/>
      <c r="I244" s="108"/>
      <c r="J244" s="115"/>
      <c r="K244" s="115"/>
      <c r="L244" s="115"/>
      <c r="M244" s="115"/>
      <c r="N244" s="18"/>
      <c r="O244" s="19"/>
      <c r="P244" s="20"/>
      <c r="Q244" s="249" t="s">
        <v>37</v>
      </c>
      <c r="R244" s="233"/>
      <c r="S244" s="214"/>
      <c r="T244" s="214"/>
      <c r="U244" s="214"/>
      <c r="V244" s="214"/>
      <c r="W244" s="214"/>
      <c r="X244" s="214"/>
      <c r="Y244" s="214"/>
      <c r="Z244" s="214"/>
      <c r="AA244" s="214"/>
      <c r="AB244" s="214"/>
      <c r="AC244" s="214"/>
      <c r="AD244" s="214"/>
      <c r="AE244" s="214"/>
      <c r="AF244" s="214"/>
      <c r="AG244" s="214"/>
      <c r="AH244" s="214"/>
      <c r="AI244" s="214"/>
      <c r="AJ244" s="214"/>
      <c r="AK244" s="214"/>
      <c r="AL244" s="214"/>
      <c r="AM244" s="214"/>
      <c r="AN244" s="214"/>
      <c r="AO244" s="214"/>
      <c r="AP244" s="214"/>
      <c r="AQ244" s="214"/>
      <c r="AR244" s="214"/>
      <c r="AS244" s="214"/>
      <c r="AT244" s="214"/>
      <c r="AU244" s="214"/>
      <c r="AV244" s="214"/>
      <c r="AW244" s="214"/>
      <c r="AX244" s="214"/>
      <c r="AY244" s="214"/>
      <c r="AZ244" s="214"/>
      <c r="BA244" s="214"/>
      <c r="BB244" s="214"/>
      <c r="BC244" s="214"/>
      <c r="BD244" s="214"/>
      <c r="BE244" s="214"/>
      <c r="BF244" s="214"/>
      <c r="BG244" s="214"/>
      <c r="BH244" s="214"/>
      <c r="BI244" s="214"/>
      <c r="BJ244" s="214"/>
      <c r="BK244" s="214"/>
      <c r="BL244" s="214"/>
      <c r="BM244" s="214"/>
      <c r="BN244" s="214"/>
      <c r="BO244" s="214"/>
      <c r="BP244" s="214"/>
      <c r="BQ244" s="214"/>
      <c r="BR244" s="214"/>
      <c r="BS244" s="214"/>
      <c r="BT244" s="214"/>
      <c r="BU244" s="214"/>
      <c r="BV244" s="214"/>
      <c r="BW244" s="214"/>
      <c r="BX244" s="214"/>
      <c r="BY244" s="214"/>
      <c r="BZ244" s="214"/>
      <c r="CA244" s="214"/>
      <c r="CB244" s="214"/>
      <c r="CC244" s="214"/>
      <c r="CD244" s="214"/>
      <c r="CE244" s="214"/>
      <c r="CF244" s="214"/>
      <c r="CG244" s="214"/>
      <c r="CH244" s="214"/>
      <c r="CI244" s="214"/>
      <c r="CJ244" s="214"/>
      <c r="CK244" s="214"/>
      <c r="CL244" s="214"/>
      <c r="CM244" s="214"/>
      <c r="CN244" s="214"/>
      <c r="CO244" s="214"/>
      <c r="CP244" s="214"/>
      <c r="CQ244" s="214"/>
      <c r="CR244" s="214"/>
      <c r="CS244" s="214"/>
      <c r="CT244" s="214"/>
      <c r="CU244" s="214"/>
      <c r="CV244" s="214"/>
      <c r="CW244" s="214"/>
      <c r="CX244" s="214"/>
      <c r="CY244" s="214"/>
      <c r="CZ244" s="214"/>
      <c r="DA244" s="214"/>
      <c r="DB244" s="214"/>
      <c r="DC244" s="214"/>
      <c r="DD244" s="214"/>
      <c r="DE244" s="214"/>
      <c r="DF244" s="214"/>
      <c r="DG244" s="214"/>
      <c r="DH244" s="214"/>
      <c r="DI244" s="214"/>
      <c r="DJ244" s="214"/>
      <c r="DK244" s="214"/>
      <c r="DL244" s="214"/>
      <c r="DM244" s="214"/>
      <c r="DN244" s="214"/>
      <c r="DO244" s="214"/>
      <c r="DP244" s="214"/>
      <c r="DQ244" s="214"/>
      <c r="DR244" s="214"/>
      <c r="DS244" s="214"/>
      <c r="DT244" s="214"/>
      <c r="DU244" s="214"/>
      <c r="DV244" s="214"/>
      <c r="DW244" s="214"/>
      <c r="DX244" s="214"/>
      <c r="DY244" s="214"/>
      <c r="DZ244" s="214"/>
      <c r="EA244" s="214"/>
      <c r="EB244" s="214"/>
      <c r="EC244" s="214"/>
      <c r="ED244" s="214"/>
      <c r="EE244" s="214"/>
      <c r="EF244" s="214"/>
      <c r="EG244" s="214"/>
      <c r="EH244" s="214"/>
      <c r="EI244" s="214"/>
      <c r="EJ244" s="214"/>
      <c r="EK244" s="214"/>
      <c r="EL244" s="214"/>
      <c r="EM244" s="214"/>
      <c r="EN244" s="214"/>
      <c r="EO244" s="214"/>
      <c r="EP244" s="214"/>
      <c r="EQ244" s="214"/>
      <c r="ER244" s="214"/>
      <c r="ES244" s="214"/>
      <c r="ET244" s="214"/>
      <c r="EU244" s="214"/>
      <c r="EV244" s="214"/>
      <c r="EW244" s="214"/>
      <c r="EX244" s="214"/>
      <c r="EY244" s="214"/>
      <c r="EZ244" s="214"/>
      <c r="FA244" s="214"/>
      <c r="FB244" s="214"/>
      <c r="FC244" s="214"/>
      <c r="FD244" s="214"/>
      <c r="FE244" s="214"/>
      <c r="FF244" s="214"/>
      <c r="FG244" s="214"/>
      <c r="FH244" s="214"/>
      <c r="FI244" s="214"/>
      <c r="FJ244" s="214"/>
      <c r="FK244" s="214"/>
      <c r="FL244" s="214"/>
      <c r="FM244" s="214"/>
      <c r="FN244" s="214"/>
      <c r="FO244" s="214"/>
      <c r="FP244" s="214"/>
      <c r="FQ244" s="214"/>
      <c r="FR244" s="214"/>
      <c r="FS244" s="214"/>
      <c r="FT244" s="214"/>
      <c r="FU244" s="214"/>
      <c r="FV244" s="214"/>
      <c r="FW244" s="214"/>
      <c r="FX244" s="214"/>
      <c r="FY244" s="214"/>
      <c r="FZ244" s="214"/>
      <c r="GA244" s="214"/>
      <c r="GB244" s="214"/>
      <c r="GC244" s="214"/>
      <c r="GD244" s="214"/>
      <c r="GE244" s="214"/>
      <c r="GF244" s="214"/>
      <c r="GG244" s="214"/>
      <c r="GH244" s="214"/>
      <c r="GI244" s="214"/>
      <c r="GJ244" s="214"/>
      <c r="GK244" s="214"/>
      <c r="GL244" s="214"/>
      <c r="GM244" s="214"/>
      <c r="GN244" s="214"/>
      <c r="GO244" s="214"/>
      <c r="GP244" s="214"/>
      <c r="GQ244" s="214"/>
      <c r="GR244" s="214"/>
      <c r="GS244" s="214"/>
      <c r="GT244" s="214"/>
      <c r="GU244" s="214"/>
      <c r="GV244" s="214"/>
      <c r="GW244" s="214"/>
      <c r="GX244" s="214"/>
      <c r="GY244" s="214"/>
      <c r="GZ244" s="214"/>
      <c r="HA244" s="214"/>
      <c r="HB244" s="214"/>
      <c r="HC244" s="214"/>
      <c r="HD244" s="214"/>
      <c r="HE244" s="214"/>
      <c r="HF244" s="214"/>
      <c r="HG244" s="214"/>
      <c r="HH244" s="214"/>
      <c r="HI244" s="214"/>
      <c r="HJ244" s="214"/>
      <c r="HK244" s="214"/>
      <c r="HL244" s="214"/>
      <c r="HM244" s="214"/>
      <c r="HN244" s="214"/>
      <c r="HO244" s="214"/>
      <c r="HP244" s="214"/>
      <c r="HQ244" s="214"/>
      <c r="HR244" s="214"/>
      <c r="HS244" s="214"/>
      <c r="HT244" s="214"/>
      <c r="HU244" s="214"/>
      <c r="HV244" s="214"/>
      <c r="HW244" s="214"/>
      <c r="HX244" s="214"/>
      <c r="HY244" s="214"/>
      <c r="HZ244" s="214"/>
      <c r="IA244" s="214"/>
      <c r="IB244" s="214"/>
      <c r="IC244" s="214"/>
      <c r="ID244" s="214"/>
      <c r="IE244" s="214"/>
      <c r="IF244" s="214"/>
      <c r="IG244" s="214"/>
      <c r="IH244" s="214"/>
      <c r="II244" s="214"/>
      <c r="IJ244" s="214"/>
      <c r="IK244" s="214"/>
      <c r="IL244" s="214"/>
      <c r="IM244" s="214"/>
      <c r="IN244" s="214"/>
      <c r="IO244" s="214"/>
      <c r="IP244" s="214"/>
      <c r="IQ244" s="214"/>
      <c r="IR244" s="214"/>
      <c r="IS244" s="214"/>
      <c r="IT244" s="214"/>
      <c r="IU244" s="214"/>
      <c r="IV244" s="214"/>
      <c r="IW244" s="214"/>
      <c r="IX244" s="214"/>
      <c r="IY244" s="214"/>
      <c r="IZ244" s="214"/>
      <c r="JA244" s="214"/>
      <c r="JB244" s="214"/>
      <c r="JC244" s="214"/>
      <c r="JD244" s="214"/>
      <c r="JE244" s="214"/>
      <c r="JF244" s="214"/>
      <c r="JG244" s="214"/>
      <c r="JH244" s="214"/>
      <c r="JI244" s="214"/>
      <c r="JJ244" s="214"/>
      <c r="JK244" s="214"/>
      <c r="JL244" s="214"/>
      <c r="JM244" s="214"/>
      <c r="JN244" s="214"/>
      <c r="JO244" s="214"/>
      <c r="JP244" s="214"/>
      <c r="JQ244" s="214"/>
      <c r="JR244" s="214"/>
      <c r="JS244" s="214"/>
      <c r="JT244" s="214"/>
      <c r="JU244" s="214"/>
      <c r="JV244" s="214"/>
      <c r="JW244" s="214"/>
      <c r="JX244" s="214"/>
      <c r="JY244" s="214"/>
      <c r="JZ244" s="214"/>
      <c r="KA244" s="214"/>
      <c r="KB244" s="214"/>
      <c r="KC244" s="214"/>
      <c r="KD244" s="214"/>
      <c r="KE244" s="214"/>
      <c r="KF244" s="214"/>
      <c r="KG244" s="214"/>
      <c r="KH244" s="214"/>
      <c r="KI244" s="214"/>
      <c r="KJ244" s="214"/>
      <c r="KK244" s="214"/>
      <c r="KL244" s="214"/>
      <c r="KM244" s="214"/>
      <c r="KN244" s="214"/>
      <c r="KO244" s="214"/>
      <c r="KP244" s="214"/>
      <c r="KQ244" s="214"/>
      <c r="KR244" s="214"/>
      <c r="KS244" s="214"/>
      <c r="KT244" s="214"/>
      <c r="KU244" s="214"/>
      <c r="KV244" s="214"/>
      <c r="KW244" s="214"/>
      <c r="KX244" s="214"/>
      <c r="KY244" s="214"/>
      <c r="KZ244" s="214"/>
      <c r="LA244" s="214"/>
      <c r="LB244" s="214"/>
      <c r="LC244" s="214"/>
      <c r="LD244" s="214"/>
      <c r="LE244" s="214"/>
      <c r="LF244" s="214"/>
      <c r="LG244" s="214"/>
      <c r="LH244" s="214"/>
      <c r="LI244" s="214"/>
      <c r="LJ244" s="214"/>
      <c r="LK244" s="214"/>
      <c r="LL244" s="214"/>
      <c r="LM244" s="214"/>
      <c r="LN244" s="214"/>
      <c r="LO244" s="214"/>
      <c r="LP244" s="214"/>
      <c r="LQ244" s="214"/>
      <c r="LR244" s="214"/>
      <c r="LS244" s="214"/>
      <c r="LT244" s="214"/>
      <c r="LU244" s="214"/>
      <c r="LV244" s="214"/>
      <c r="LW244" s="214"/>
      <c r="LX244" s="214"/>
      <c r="LY244" s="214"/>
      <c r="LZ244" s="214"/>
      <c r="MA244" s="214"/>
      <c r="MB244" s="214"/>
      <c r="MC244" s="214"/>
      <c r="MD244" s="214"/>
      <c r="ME244" s="214"/>
      <c r="MF244" s="214"/>
      <c r="MG244" s="214"/>
      <c r="MH244" s="214"/>
      <c r="MI244" s="214"/>
      <c r="MJ244" s="214"/>
      <c r="MK244" s="214"/>
      <c r="ML244" s="214"/>
      <c r="MM244" s="214"/>
      <c r="MN244" s="214"/>
      <c r="MO244" s="214"/>
      <c r="MP244" s="214"/>
      <c r="MQ244" s="214"/>
      <c r="MR244" s="214"/>
      <c r="MS244" s="214"/>
      <c r="MT244" s="214"/>
      <c r="MU244" s="214"/>
      <c r="MV244" s="214"/>
      <c r="MW244" s="214"/>
      <c r="MX244" s="214"/>
      <c r="MY244" s="214"/>
      <c r="MZ244" s="214"/>
      <c r="NA244" s="214"/>
      <c r="NB244" s="214"/>
      <c r="NC244" s="214"/>
      <c r="ND244" s="214"/>
      <c r="NE244" s="214"/>
      <c r="NF244" s="214"/>
      <c r="NG244" s="214"/>
      <c r="NH244" s="214"/>
      <c r="NI244" s="214"/>
      <c r="NJ244" s="214"/>
      <c r="NK244" s="214"/>
      <c r="NL244" s="214"/>
      <c r="NM244" s="214"/>
      <c r="NN244" s="214"/>
      <c r="NO244" s="214"/>
      <c r="NP244" s="214"/>
      <c r="NQ244" s="214"/>
      <c r="NR244" s="214"/>
      <c r="NS244" s="214"/>
      <c r="NT244" s="214"/>
      <c r="NU244" s="214"/>
      <c r="NV244" s="214"/>
      <c r="NW244" s="214"/>
      <c r="NX244" s="214"/>
      <c r="NY244" s="214"/>
      <c r="NZ244" s="214"/>
      <c r="OA244" s="214"/>
      <c r="OB244" s="214"/>
      <c r="OC244" s="214"/>
      <c r="OD244" s="214"/>
      <c r="OE244" s="214"/>
      <c r="OF244" s="214"/>
      <c r="OG244" s="214"/>
      <c r="OH244" s="214"/>
      <c r="OI244" s="214"/>
      <c r="OJ244" s="214"/>
      <c r="OK244" s="214"/>
      <c r="OL244" s="214"/>
      <c r="OM244" s="214"/>
      <c r="ON244" s="214"/>
      <c r="OO244" s="214"/>
      <c r="OP244" s="214"/>
      <c r="OQ244" s="214"/>
      <c r="OR244" s="214"/>
      <c r="OS244" s="214"/>
      <c r="OT244" s="214"/>
      <c r="OU244" s="214"/>
      <c r="OV244" s="214"/>
      <c r="OW244" s="214"/>
      <c r="OX244" s="214"/>
      <c r="OY244" s="214"/>
      <c r="OZ244" s="214"/>
      <c r="PA244" s="214"/>
      <c r="PB244" s="214"/>
      <c r="PC244" s="214"/>
      <c r="PD244" s="214"/>
      <c r="PE244" s="214"/>
      <c r="PF244" s="214"/>
      <c r="PG244" s="214"/>
      <c r="PH244" s="214"/>
      <c r="PI244" s="214"/>
      <c r="PJ244" s="214"/>
      <c r="PK244" s="214"/>
      <c r="PL244" s="214"/>
      <c r="PM244" s="214"/>
      <c r="PN244" s="214"/>
      <c r="PO244" s="214"/>
      <c r="PP244" s="214"/>
      <c r="PQ244" s="214"/>
      <c r="PR244" s="214"/>
      <c r="PS244" s="214"/>
      <c r="PT244" s="214"/>
      <c r="PU244" s="214"/>
      <c r="PV244" s="214"/>
      <c r="PW244" s="214"/>
      <c r="PX244" s="214"/>
      <c r="PY244" s="214"/>
      <c r="PZ244" s="214"/>
      <c r="QA244" s="214"/>
      <c r="QB244" s="214"/>
      <c r="QC244" s="214"/>
      <c r="QD244" s="214"/>
      <c r="QE244" s="214"/>
      <c r="QF244" s="214"/>
      <c r="QG244" s="214"/>
      <c r="QH244" s="214"/>
      <c r="QI244" s="214"/>
      <c r="QJ244" s="214"/>
      <c r="QK244" s="214"/>
      <c r="QL244" s="214"/>
      <c r="QM244" s="214"/>
      <c r="QN244" s="214"/>
      <c r="QO244" s="214"/>
      <c r="QP244" s="214"/>
      <c r="QQ244" s="214"/>
      <c r="QR244" s="214"/>
      <c r="QS244" s="214"/>
      <c r="QT244" s="214"/>
      <c r="QU244" s="214"/>
      <c r="QV244" s="214"/>
      <c r="QW244" s="214"/>
      <c r="QX244" s="214"/>
      <c r="QY244" s="214"/>
      <c r="QZ244" s="214"/>
      <c r="RA244" s="214"/>
      <c r="RB244" s="214"/>
      <c r="RC244" s="214"/>
      <c r="RD244" s="214"/>
      <c r="RE244" s="214"/>
      <c r="RF244" s="214"/>
      <c r="RG244" s="214"/>
      <c r="RH244" s="214"/>
      <c r="RI244" s="214"/>
      <c r="RJ244" s="214"/>
      <c r="RK244" s="214"/>
      <c r="RL244" s="214"/>
      <c r="RM244" s="214"/>
      <c r="RN244" s="214"/>
      <c r="RO244" s="214"/>
      <c r="RP244" s="214"/>
      <c r="RQ244" s="214"/>
      <c r="RR244" s="214"/>
      <c r="RS244" s="214"/>
      <c r="RT244" s="214"/>
      <c r="RU244" s="214"/>
      <c r="RV244" s="214"/>
      <c r="RW244" s="214"/>
      <c r="RX244" s="214"/>
      <c r="RY244" s="214"/>
      <c r="RZ244" s="214"/>
      <c r="SA244" s="214"/>
      <c r="SB244" s="214"/>
      <c r="SC244" s="214"/>
      <c r="SD244" s="214"/>
      <c r="SE244" s="214"/>
      <c r="SF244" s="214"/>
      <c r="SG244" s="214"/>
      <c r="SH244" s="214"/>
      <c r="SI244" s="214"/>
      <c r="SJ244" s="214"/>
      <c r="SK244" s="214"/>
      <c r="SL244" s="214"/>
      <c r="SM244" s="214"/>
      <c r="SN244" s="214"/>
      <c r="SO244" s="214"/>
      <c r="SP244" s="214"/>
      <c r="SQ244" s="214"/>
      <c r="SR244" s="214"/>
      <c r="SS244" s="214"/>
      <c r="ST244" s="214"/>
      <c r="SU244" s="214"/>
      <c r="SV244" s="214"/>
      <c r="SW244" s="214"/>
      <c r="SX244" s="214"/>
      <c r="SY244" s="214"/>
      <c r="SZ244" s="214"/>
      <c r="TA244" s="214"/>
      <c r="TB244" s="214"/>
      <c r="TC244" s="214"/>
      <c r="TD244" s="214"/>
      <c r="TE244" s="214"/>
      <c r="TF244" s="214"/>
      <c r="TG244" s="214"/>
      <c r="TH244" s="214"/>
    </row>
    <row r="245" spans="1:528" s="72" customFormat="1" ht="15" customHeight="1" x14ac:dyDescent="0.2">
      <c r="A245" s="214"/>
      <c r="B245" s="213"/>
      <c r="C245" s="220"/>
      <c r="D245" s="26" t="s">
        <v>38</v>
      </c>
      <c r="E245" s="27"/>
      <c r="F245" s="9"/>
      <c r="G245" s="9"/>
      <c r="H245" s="106">
        <f>SUMIF(E245:G245,"&gt;0")</f>
        <v>0</v>
      </c>
      <c r="I245" s="70">
        <f>COUNTIF(E245:G245,"a")</f>
        <v>0</v>
      </c>
      <c r="J245" s="131"/>
      <c r="K245" s="131"/>
      <c r="L245" s="131"/>
      <c r="M245" s="131"/>
      <c r="N245" s="10"/>
      <c r="O245" s="11"/>
      <c r="P245" s="12"/>
      <c r="Q245" s="258" t="s">
        <v>136</v>
      </c>
      <c r="R245" s="233"/>
      <c r="S245" s="214"/>
      <c r="T245" s="214"/>
      <c r="U245" s="214"/>
      <c r="V245" s="214"/>
      <c r="W245" s="214"/>
      <c r="X245" s="214"/>
      <c r="Y245" s="214"/>
      <c r="Z245" s="214"/>
      <c r="AA245" s="214"/>
      <c r="AB245" s="214"/>
      <c r="AC245" s="214"/>
      <c r="AD245" s="214"/>
      <c r="AE245" s="214"/>
      <c r="AF245" s="214"/>
      <c r="AG245" s="214"/>
      <c r="AH245" s="214"/>
      <c r="AI245" s="214"/>
      <c r="AJ245" s="214"/>
      <c r="AK245" s="214"/>
      <c r="AL245" s="214"/>
      <c r="AM245" s="214"/>
      <c r="AN245" s="214"/>
      <c r="AO245" s="214"/>
      <c r="AP245" s="214"/>
      <c r="AQ245" s="214"/>
      <c r="AR245" s="214"/>
      <c r="AS245" s="214"/>
      <c r="AT245" s="214"/>
      <c r="AU245" s="214"/>
      <c r="AV245" s="214"/>
      <c r="AW245" s="214"/>
      <c r="AX245" s="214"/>
      <c r="AY245" s="214"/>
      <c r="AZ245" s="214"/>
      <c r="BA245" s="214"/>
      <c r="BB245" s="214"/>
      <c r="BC245" s="214"/>
      <c r="BD245" s="214"/>
      <c r="BE245" s="214"/>
      <c r="BF245" s="214"/>
      <c r="BG245" s="214"/>
      <c r="BH245" s="214"/>
      <c r="BI245" s="214"/>
      <c r="BJ245" s="214"/>
      <c r="BK245" s="214"/>
      <c r="BL245" s="214"/>
      <c r="BM245" s="214"/>
      <c r="BN245" s="214"/>
      <c r="BO245" s="214"/>
      <c r="BP245" s="214"/>
      <c r="BQ245" s="214"/>
      <c r="BR245" s="214"/>
      <c r="BS245" s="214"/>
      <c r="BT245" s="214"/>
      <c r="BU245" s="214"/>
      <c r="BV245" s="214"/>
      <c r="BW245" s="214"/>
      <c r="BX245" s="214"/>
      <c r="BY245" s="214"/>
      <c r="BZ245" s="214"/>
      <c r="CA245" s="214"/>
      <c r="CB245" s="214"/>
      <c r="CC245" s="214"/>
      <c r="CD245" s="214"/>
      <c r="CE245" s="214"/>
      <c r="CF245" s="214"/>
      <c r="CG245" s="214"/>
      <c r="CH245" s="214"/>
      <c r="CI245" s="214"/>
      <c r="CJ245" s="214"/>
      <c r="CK245" s="214"/>
      <c r="CL245" s="214"/>
      <c r="CM245" s="214"/>
      <c r="CN245" s="214"/>
      <c r="CO245" s="214"/>
      <c r="CP245" s="214"/>
      <c r="CQ245" s="214"/>
      <c r="CR245" s="214"/>
      <c r="CS245" s="214"/>
      <c r="CT245" s="214"/>
      <c r="CU245" s="214"/>
      <c r="CV245" s="214"/>
      <c r="CW245" s="214"/>
      <c r="CX245" s="214"/>
      <c r="CY245" s="214"/>
      <c r="CZ245" s="214"/>
      <c r="DA245" s="214"/>
      <c r="DB245" s="214"/>
      <c r="DC245" s="214"/>
      <c r="DD245" s="214"/>
      <c r="DE245" s="214"/>
      <c r="DF245" s="214"/>
      <c r="DG245" s="214"/>
      <c r="DH245" s="214"/>
      <c r="DI245" s="214"/>
      <c r="DJ245" s="214"/>
      <c r="DK245" s="214"/>
      <c r="DL245" s="214"/>
      <c r="DM245" s="214"/>
      <c r="DN245" s="214"/>
      <c r="DO245" s="214"/>
      <c r="DP245" s="214"/>
      <c r="DQ245" s="214"/>
      <c r="DR245" s="214"/>
      <c r="DS245" s="214"/>
      <c r="DT245" s="214"/>
      <c r="DU245" s="214"/>
      <c r="DV245" s="214"/>
      <c r="DW245" s="214"/>
      <c r="DX245" s="214"/>
      <c r="DY245" s="214"/>
      <c r="DZ245" s="214"/>
      <c r="EA245" s="214"/>
      <c r="EB245" s="214"/>
      <c r="EC245" s="214"/>
      <c r="ED245" s="214"/>
      <c r="EE245" s="214"/>
      <c r="EF245" s="214"/>
      <c r="EG245" s="214"/>
      <c r="EH245" s="214"/>
      <c r="EI245" s="214"/>
      <c r="EJ245" s="214"/>
      <c r="EK245" s="214"/>
      <c r="EL245" s="214"/>
      <c r="EM245" s="214"/>
      <c r="EN245" s="214"/>
      <c r="EO245" s="214"/>
      <c r="EP245" s="214"/>
      <c r="EQ245" s="214"/>
      <c r="ER245" s="214"/>
      <c r="ES245" s="214"/>
      <c r="ET245" s="214"/>
      <c r="EU245" s="214"/>
      <c r="EV245" s="214"/>
      <c r="EW245" s="214"/>
      <c r="EX245" s="214"/>
      <c r="EY245" s="214"/>
      <c r="EZ245" s="214"/>
      <c r="FA245" s="214"/>
      <c r="FB245" s="214"/>
      <c r="FC245" s="214"/>
      <c r="FD245" s="214"/>
      <c r="FE245" s="214"/>
      <c r="FF245" s="214"/>
      <c r="FG245" s="214"/>
      <c r="FH245" s="214"/>
      <c r="FI245" s="214"/>
      <c r="FJ245" s="214"/>
      <c r="FK245" s="214"/>
      <c r="FL245" s="214"/>
      <c r="FM245" s="214"/>
      <c r="FN245" s="214"/>
      <c r="FO245" s="214"/>
      <c r="FP245" s="214"/>
      <c r="FQ245" s="214"/>
      <c r="FR245" s="214"/>
      <c r="FS245" s="214"/>
      <c r="FT245" s="214"/>
      <c r="FU245" s="214"/>
      <c r="FV245" s="214"/>
      <c r="FW245" s="214"/>
      <c r="FX245" s="214"/>
      <c r="FY245" s="214"/>
      <c r="FZ245" s="214"/>
      <c r="GA245" s="214"/>
      <c r="GB245" s="214"/>
      <c r="GC245" s="214"/>
      <c r="GD245" s="214"/>
      <c r="GE245" s="214"/>
      <c r="GF245" s="214"/>
      <c r="GG245" s="214"/>
      <c r="GH245" s="214"/>
      <c r="GI245" s="214"/>
      <c r="GJ245" s="214"/>
      <c r="GK245" s="214"/>
      <c r="GL245" s="214"/>
      <c r="GM245" s="214"/>
      <c r="GN245" s="214"/>
      <c r="GO245" s="214"/>
      <c r="GP245" s="214"/>
      <c r="GQ245" s="214"/>
      <c r="GR245" s="214"/>
      <c r="GS245" s="214"/>
      <c r="GT245" s="214"/>
      <c r="GU245" s="214"/>
      <c r="GV245" s="214"/>
      <c r="GW245" s="214"/>
      <c r="GX245" s="214"/>
      <c r="GY245" s="214"/>
      <c r="GZ245" s="214"/>
      <c r="HA245" s="214"/>
      <c r="HB245" s="214"/>
      <c r="HC245" s="214"/>
      <c r="HD245" s="214"/>
      <c r="HE245" s="214"/>
      <c r="HF245" s="214"/>
      <c r="HG245" s="214"/>
      <c r="HH245" s="214"/>
      <c r="HI245" s="214"/>
      <c r="HJ245" s="214"/>
      <c r="HK245" s="214"/>
      <c r="HL245" s="214"/>
      <c r="HM245" s="214"/>
      <c r="HN245" s="214"/>
      <c r="HO245" s="214"/>
      <c r="HP245" s="214"/>
      <c r="HQ245" s="214"/>
      <c r="HR245" s="214"/>
      <c r="HS245" s="214"/>
      <c r="HT245" s="214"/>
      <c r="HU245" s="214"/>
      <c r="HV245" s="214"/>
      <c r="HW245" s="214"/>
      <c r="HX245" s="214"/>
      <c r="HY245" s="214"/>
      <c r="HZ245" s="214"/>
      <c r="IA245" s="214"/>
      <c r="IB245" s="214"/>
      <c r="IC245" s="214"/>
      <c r="ID245" s="214"/>
      <c r="IE245" s="214"/>
      <c r="IF245" s="214"/>
      <c r="IG245" s="214"/>
      <c r="IH245" s="214"/>
      <c r="II245" s="214"/>
      <c r="IJ245" s="214"/>
      <c r="IK245" s="214"/>
      <c r="IL245" s="214"/>
      <c r="IM245" s="214"/>
      <c r="IN245" s="214"/>
      <c r="IO245" s="214"/>
      <c r="IP245" s="214"/>
      <c r="IQ245" s="214"/>
      <c r="IR245" s="214"/>
      <c r="IS245" s="214"/>
      <c r="IT245" s="214"/>
      <c r="IU245" s="214"/>
      <c r="IV245" s="214"/>
      <c r="IW245" s="214"/>
      <c r="IX245" s="214"/>
      <c r="IY245" s="214"/>
      <c r="IZ245" s="214"/>
      <c r="JA245" s="214"/>
      <c r="JB245" s="214"/>
      <c r="JC245" s="214"/>
      <c r="JD245" s="214"/>
      <c r="JE245" s="214"/>
      <c r="JF245" s="214"/>
      <c r="JG245" s="214"/>
      <c r="JH245" s="214"/>
      <c r="JI245" s="214"/>
      <c r="JJ245" s="214"/>
      <c r="JK245" s="214"/>
      <c r="JL245" s="214"/>
      <c r="JM245" s="214"/>
      <c r="JN245" s="214"/>
      <c r="JO245" s="214"/>
      <c r="JP245" s="214"/>
      <c r="JQ245" s="214"/>
      <c r="JR245" s="214"/>
      <c r="JS245" s="214"/>
      <c r="JT245" s="214"/>
      <c r="JU245" s="214"/>
      <c r="JV245" s="214"/>
      <c r="JW245" s="214"/>
      <c r="JX245" s="214"/>
      <c r="JY245" s="214"/>
      <c r="JZ245" s="214"/>
      <c r="KA245" s="214"/>
      <c r="KB245" s="214"/>
      <c r="KC245" s="214"/>
      <c r="KD245" s="214"/>
      <c r="KE245" s="214"/>
      <c r="KF245" s="214"/>
      <c r="KG245" s="214"/>
      <c r="KH245" s="214"/>
      <c r="KI245" s="214"/>
      <c r="KJ245" s="214"/>
      <c r="KK245" s="214"/>
      <c r="KL245" s="214"/>
      <c r="KM245" s="214"/>
      <c r="KN245" s="214"/>
      <c r="KO245" s="214"/>
      <c r="KP245" s="214"/>
      <c r="KQ245" s="214"/>
      <c r="KR245" s="214"/>
      <c r="KS245" s="214"/>
      <c r="KT245" s="214"/>
      <c r="KU245" s="214"/>
      <c r="KV245" s="214"/>
      <c r="KW245" s="214"/>
      <c r="KX245" s="214"/>
      <c r="KY245" s="214"/>
      <c r="KZ245" s="214"/>
      <c r="LA245" s="214"/>
      <c r="LB245" s="214"/>
      <c r="LC245" s="214"/>
      <c r="LD245" s="214"/>
      <c r="LE245" s="214"/>
      <c r="LF245" s="214"/>
      <c r="LG245" s="214"/>
      <c r="LH245" s="214"/>
      <c r="LI245" s="214"/>
      <c r="LJ245" s="214"/>
      <c r="LK245" s="214"/>
      <c r="LL245" s="214"/>
      <c r="LM245" s="214"/>
      <c r="LN245" s="214"/>
      <c r="LO245" s="214"/>
      <c r="LP245" s="214"/>
      <c r="LQ245" s="214"/>
      <c r="LR245" s="214"/>
      <c r="LS245" s="214"/>
      <c r="LT245" s="214"/>
      <c r="LU245" s="214"/>
      <c r="LV245" s="214"/>
      <c r="LW245" s="214"/>
      <c r="LX245" s="214"/>
      <c r="LY245" s="214"/>
      <c r="LZ245" s="214"/>
      <c r="MA245" s="214"/>
      <c r="MB245" s="214"/>
      <c r="MC245" s="214"/>
      <c r="MD245" s="214"/>
      <c r="ME245" s="214"/>
      <c r="MF245" s="214"/>
      <c r="MG245" s="214"/>
      <c r="MH245" s="214"/>
      <c r="MI245" s="214"/>
      <c r="MJ245" s="214"/>
      <c r="MK245" s="214"/>
      <c r="ML245" s="214"/>
      <c r="MM245" s="214"/>
      <c r="MN245" s="214"/>
      <c r="MO245" s="214"/>
      <c r="MP245" s="214"/>
      <c r="MQ245" s="214"/>
      <c r="MR245" s="214"/>
      <c r="MS245" s="214"/>
      <c r="MT245" s="214"/>
      <c r="MU245" s="214"/>
      <c r="MV245" s="214"/>
      <c r="MW245" s="214"/>
      <c r="MX245" s="214"/>
      <c r="MY245" s="214"/>
      <c r="MZ245" s="214"/>
      <c r="NA245" s="214"/>
      <c r="NB245" s="214"/>
      <c r="NC245" s="214"/>
      <c r="ND245" s="214"/>
      <c r="NE245" s="214"/>
      <c r="NF245" s="214"/>
      <c r="NG245" s="214"/>
      <c r="NH245" s="214"/>
      <c r="NI245" s="214"/>
      <c r="NJ245" s="214"/>
      <c r="NK245" s="214"/>
      <c r="NL245" s="214"/>
      <c r="NM245" s="214"/>
      <c r="NN245" s="214"/>
      <c r="NO245" s="214"/>
      <c r="NP245" s="214"/>
      <c r="NQ245" s="214"/>
      <c r="NR245" s="214"/>
      <c r="NS245" s="214"/>
      <c r="NT245" s="214"/>
      <c r="NU245" s="214"/>
      <c r="NV245" s="214"/>
      <c r="NW245" s="214"/>
      <c r="NX245" s="214"/>
      <c r="NY245" s="214"/>
      <c r="NZ245" s="214"/>
      <c r="OA245" s="214"/>
      <c r="OB245" s="214"/>
      <c r="OC245" s="214"/>
      <c r="OD245" s="214"/>
      <c r="OE245" s="214"/>
      <c r="OF245" s="214"/>
      <c r="OG245" s="214"/>
      <c r="OH245" s="214"/>
      <c r="OI245" s="214"/>
      <c r="OJ245" s="214"/>
      <c r="OK245" s="214"/>
      <c r="OL245" s="214"/>
      <c r="OM245" s="214"/>
      <c r="ON245" s="214"/>
      <c r="OO245" s="214"/>
      <c r="OP245" s="214"/>
      <c r="OQ245" s="214"/>
      <c r="OR245" s="214"/>
      <c r="OS245" s="214"/>
      <c r="OT245" s="214"/>
      <c r="OU245" s="214"/>
      <c r="OV245" s="214"/>
      <c r="OW245" s="214"/>
      <c r="OX245" s="214"/>
      <c r="OY245" s="214"/>
      <c r="OZ245" s="214"/>
      <c r="PA245" s="214"/>
      <c r="PB245" s="214"/>
      <c r="PC245" s="214"/>
      <c r="PD245" s="214"/>
      <c r="PE245" s="214"/>
      <c r="PF245" s="214"/>
      <c r="PG245" s="214"/>
      <c r="PH245" s="214"/>
      <c r="PI245" s="214"/>
      <c r="PJ245" s="214"/>
      <c r="PK245" s="214"/>
      <c r="PL245" s="214"/>
      <c r="PM245" s="214"/>
      <c r="PN245" s="214"/>
      <c r="PO245" s="214"/>
      <c r="PP245" s="214"/>
      <c r="PQ245" s="214"/>
      <c r="PR245" s="214"/>
      <c r="PS245" s="214"/>
      <c r="PT245" s="214"/>
      <c r="PU245" s="214"/>
      <c r="PV245" s="214"/>
      <c r="PW245" s="214"/>
      <c r="PX245" s="214"/>
      <c r="PY245" s="214"/>
      <c r="PZ245" s="214"/>
      <c r="QA245" s="214"/>
      <c r="QB245" s="214"/>
      <c r="QC245" s="214"/>
      <c r="QD245" s="214"/>
      <c r="QE245" s="214"/>
      <c r="QF245" s="214"/>
      <c r="QG245" s="214"/>
      <c r="QH245" s="214"/>
      <c r="QI245" s="214"/>
      <c r="QJ245" s="214"/>
      <c r="QK245" s="214"/>
      <c r="QL245" s="214"/>
      <c r="QM245" s="214"/>
      <c r="QN245" s="214"/>
      <c r="QO245" s="214"/>
      <c r="QP245" s="214"/>
      <c r="QQ245" s="214"/>
      <c r="QR245" s="214"/>
      <c r="QS245" s="214"/>
      <c r="QT245" s="214"/>
      <c r="QU245" s="214"/>
      <c r="QV245" s="214"/>
      <c r="QW245" s="214"/>
      <c r="QX245" s="214"/>
      <c r="QY245" s="214"/>
      <c r="QZ245" s="214"/>
      <c r="RA245" s="214"/>
      <c r="RB245" s="214"/>
      <c r="RC245" s="214"/>
      <c r="RD245" s="214"/>
      <c r="RE245" s="214"/>
      <c r="RF245" s="214"/>
      <c r="RG245" s="214"/>
      <c r="RH245" s="214"/>
      <c r="RI245" s="214"/>
      <c r="RJ245" s="214"/>
      <c r="RK245" s="214"/>
      <c r="RL245" s="214"/>
      <c r="RM245" s="214"/>
      <c r="RN245" s="214"/>
      <c r="RO245" s="214"/>
      <c r="RP245" s="214"/>
      <c r="RQ245" s="214"/>
      <c r="RR245" s="214"/>
      <c r="RS245" s="214"/>
      <c r="RT245" s="214"/>
      <c r="RU245" s="214"/>
      <c r="RV245" s="214"/>
      <c r="RW245" s="214"/>
      <c r="RX245" s="214"/>
      <c r="RY245" s="214"/>
      <c r="RZ245" s="214"/>
      <c r="SA245" s="214"/>
      <c r="SB245" s="214"/>
      <c r="SC245" s="214"/>
      <c r="SD245" s="214"/>
      <c r="SE245" s="214"/>
      <c r="SF245" s="214"/>
      <c r="SG245" s="214"/>
      <c r="SH245" s="214"/>
      <c r="SI245" s="214"/>
      <c r="SJ245" s="214"/>
      <c r="SK245" s="214"/>
      <c r="SL245" s="214"/>
      <c r="SM245" s="214"/>
      <c r="SN245" s="214"/>
      <c r="SO245" s="214"/>
      <c r="SP245" s="214"/>
      <c r="SQ245" s="214"/>
      <c r="SR245" s="214"/>
      <c r="SS245" s="214"/>
      <c r="ST245" s="214"/>
      <c r="SU245" s="214"/>
      <c r="SV245" s="214"/>
      <c r="SW245" s="214"/>
      <c r="SX245" s="214"/>
      <c r="SY245" s="214"/>
      <c r="SZ245" s="214"/>
      <c r="TA245" s="214"/>
      <c r="TB245" s="214"/>
      <c r="TC245" s="214"/>
      <c r="TD245" s="214"/>
      <c r="TE245" s="214"/>
      <c r="TF245" s="214"/>
      <c r="TG245" s="214"/>
      <c r="TH245" s="214"/>
    </row>
    <row r="246" spans="1:528" s="72" customFormat="1" ht="15" customHeight="1" x14ac:dyDescent="0.2">
      <c r="A246" s="214"/>
      <c r="B246" s="213"/>
      <c r="C246" s="220"/>
      <c r="D246" s="65"/>
      <c r="E246" s="123"/>
      <c r="F246" s="123"/>
      <c r="G246" s="123"/>
      <c r="H246" s="109"/>
      <c r="I246" s="110"/>
      <c r="J246" s="114"/>
      <c r="K246" s="114"/>
      <c r="L246" s="114"/>
      <c r="M246" s="114"/>
      <c r="N246" s="14"/>
      <c r="O246" s="15"/>
      <c r="P246" s="16"/>
      <c r="Q246" s="260" t="s">
        <v>286</v>
      </c>
      <c r="R246" s="233"/>
      <c r="S246" s="214"/>
      <c r="T246" s="214"/>
      <c r="U246" s="214"/>
      <c r="V246" s="214"/>
      <c r="W246" s="214"/>
      <c r="X246" s="214"/>
      <c r="Y246" s="214"/>
      <c r="Z246" s="214"/>
      <c r="AA246" s="214"/>
      <c r="AB246" s="214"/>
      <c r="AC246" s="214"/>
      <c r="AD246" s="214"/>
      <c r="AE246" s="214"/>
      <c r="AF246" s="214"/>
      <c r="AG246" s="214"/>
      <c r="AH246" s="214"/>
      <c r="AI246" s="214"/>
      <c r="AJ246" s="214"/>
      <c r="AK246" s="214"/>
      <c r="AL246" s="214"/>
      <c r="AM246" s="214"/>
      <c r="AN246" s="214"/>
      <c r="AO246" s="214"/>
      <c r="AP246" s="214"/>
      <c r="AQ246" s="214"/>
      <c r="AR246" s="214"/>
      <c r="AS246" s="214"/>
      <c r="AT246" s="214"/>
      <c r="AU246" s="214"/>
      <c r="AV246" s="214"/>
      <c r="AW246" s="214"/>
      <c r="AX246" s="214"/>
      <c r="AY246" s="214"/>
      <c r="AZ246" s="214"/>
      <c r="BA246" s="214"/>
      <c r="BB246" s="214"/>
      <c r="BC246" s="214"/>
      <c r="BD246" s="214"/>
      <c r="BE246" s="214"/>
      <c r="BF246" s="214"/>
      <c r="BG246" s="214"/>
      <c r="BH246" s="214"/>
      <c r="BI246" s="214"/>
      <c r="BJ246" s="214"/>
      <c r="BK246" s="214"/>
      <c r="BL246" s="214"/>
      <c r="BM246" s="214"/>
      <c r="BN246" s="214"/>
      <c r="BO246" s="214"/>
      <c r="BP246" s="214"/>
      <c r="BQ246" s="214"/>
      <c r="BR246" s="214"/>
      <c r="BS246" s="214"/>
      <c r="BT246" s="214"/>
      <c r="BU246" s="214"/>
      <c r="BV246" s="214"/>
      <c r="BW246" s="214"/>
      <c r="BX246" s="214"/>
      <c r="BY246" s="214"/>
      <c r="BZ246" s="214"/>
      <c r="CA246" s="214"/>
      <c r="CB246" s="214"/>
      <c r="CC246" s="214"/>
      <c r="CD246" s="214"/>
      <c r="CE246" s="214"/>
      <c r="CF246" s="214"/>
      <c r="CG246" s="214"/>
      <c r="CH246" s="214"/>
      <c r="CI246" s="214"/>
      <c r="CJ246" s="214"/>
      <c r="CK246" s="214"/>
      <c r="CL246" s="214"/>
      <c r="CM246" s="214"/>
      <c r="CN246" s="214"/>
      <c r="CO246" s="214"/>
      <c r="CP246" s="214"/>
      <c r="CQ246" s="214"/>
      <c r="CR246" s="214"/>
      <c r="CS246" s="214"/>
      <c r="CT246" s="214"/>
      <c r="CU246" s="214"/>
      <c r="CV246" s="214"/>
      <c r="CW246" s="214"/>
      <c r="CX246" s="214"/>
      <c r="CY246" s="214"/>
      <c r="CZ246" s="214"/>
      <c r="DA246" s="214"/>
      <c r="DB246" s="214"/>
      <c r="DC246" s="214"/>
      <c r="DD246" s="214"/>
      <c r="DE246" s="214"/>
      <c r="DF246" s="214"/>
      <c r="DG246" s="214"/>
      <c r="DH246" s="214"/>
      <c r="DI246" s="214"/>
      <c r="DJ246" s="214"/>
      <c r="DK246" s="214"/>
      <c r="DL246" s="214"/>
      <c r="DM246" s="214"/>
      <c r="DN246" s="214"/>
      <c r="DO246" s="214"/>
      <c r="DP246" s="214"/>
      <c r="DQ246" s="214"/>
      <c r="DR246" s="214"/>
      <c r="DS246" s="214"/>
      <c r="DT246" s="214"/>
      <c r="DU246" s="214"/>
      <c r="DV246" s="214"/>
      <c r="DW246" s="214"/>
      <c r="DX246" s="214"/>
      <c r="DY246" s="214"/>
      <c r="DZ246" s="214"/>
      <c r="EA246" s="214"/>
      <c r="EB246" s="214"/>
      <c r="EC246" s="214"/>
      <c r="ED246" s="214"/>
      <c r="EE246" s="214"/>
      <c r="EF246" s="214"/>
      <c r="EG246" s="214"/>
      <c r="EH246" s="214"/>
      <c r="EI246" s="214"/>
      <c r="EJ246" s="214"/>
      <c r="EK246" s="214"/>
      <c r="EL246" s="214"/>
      <c r="EM246" s="214"/>
      <c r="EN246" s="214"/>
      <c r="EO246" s="214"/>
      <c r="EP246" s="214"/>
      <c r="EQ246" s="214"/>
      <c r="ER246" s="214"/>
      <c r="ES246" s="214"/>
      <c r="ET246" s="214"/>
      <c r="EU246" s="214"/>
      <c r="EV246" s="214"/>
      <c r="EW246" s="214"/>
      <c r="EX246" s="214"/>
      <c r="EY246" s="214"/>
      <c r="EZ246" s="214"/>
      <c r="FA246" s="214"/>
      <c r="FB246" s="214"/>
      <c r="FC246" s="214"/>
      <c r="FD246" s="214"/>
      <c r="FE246" s="214"/>
      <c r="FF246" s="214"/>
      <c r="FG246" s="214"/>
      <c r="FH246" s="214"/>
      <c r="FI246" s="214"/>
      <c r="FJ246" s="214"/>
      <c r="FK246" s="214"/>
      <c r="FL246" s="214"/>
      <c r="FM246" s="214"/>
      <c r="FN246" s="214"/>
      <c r="FO246" s="214"/>
      <c r="FP246" s="214"/>
      <c r="FQ246" s="214"/>
      <c r="FR246" s="214"/>
      <c r="FS246" s="214"/>
      <c r="FT246" s="214"/>
      <c r="FU246" s="214"/>
      <c r="FV246" s="214"/>
      <c r="FW246" s="214"/>
      <c r="FX246" s="214"/>
      <c r="FY246" s="214"/>
      <c r="FZ246" s="214"/>
      <c r="GA246" s="214"/>
      <c r="GB246" s="214"/>
      <c r="GC246" s="214"/>
      <c r="GD246" s="214"/>
      <c r="GE246" s="214"/>
      <c r="GF246" s="214"/>
      <c r="GG246" s="214"/>
      <c r="GH246" s="214"/>
      <c r="GI246" s="214"/>
      <c r="GJ246" s="214"/>
      <c r="GK246" s="214"/>
      <c r="GL246" s="214"/>
      <c r="GM246" s="214"/>
      <c r="GN246" s="214"/>
      <c r="GO246" s="214"/>
      <c r="GP246" s="214"/>
      <c r="GQ246" s="214"/>
      <c r="GR246" s="214"/>
      <c r="GS246" s="214"/>
      <c r="GT246" s="214"/>
      <c r="GU246" s="214"/>
      <c r="GV246" s="214"/>
      <c r="GW246" s="214"/>
      <c r="GX246" s="214"/>
      <c r="GY246" s="214"/>
      <c r="GZ246" s="214"/>
      <c r="HA246" s="214"/>
      <c r="HB246" s="214"/>
      <c r="HC246" s="214"/>
      <c r="HD246" s="214"/>
      <c r="HE246" s="214"/>
      <c r="HF246" s="214"/>
      <c r="HG246" s="214"/>
      <c r="HH246" s="214"/>
      <c r="HI246" s="214"/>
      <c r="HJ246" s="214"/>
      <c r="HK246" s="214"/>
      <c r="HL246" s="214"/>
      <c r="HM246" s="214"/>
      <c r="HN246" s="214"/>
      <c r="HO246" s="214"/>
      <c r="HP246" s="214"/>
      <c r="HQ246" s="214"/>
      <c r="HR246" s="214"/>
      <c r="HS246" s="214"/>
      <c r="HT246" s="214"/>
      <c r="HU246" s="214"/>
      <c r="HV246" s="214"/>
      <c r="HW246" s="214"/>
      <c r="HX246" s="214"/>
      <c r="HY246" s="214"/>
      <c r="HZ246" s="214"/>
      <c r="IA246" s="214"/>
      <c r="IB246" s="214"/>
      <c r="IC246" s="214"/>
      <c r="ID246" s="214"/>
      <c r="IE246" s="214"/>
      <c r="IF246" s="214"/>
      <c r="IG246" s="214"/>
      <c r="IH246" s="214"/>
      <c r="II246" s="214"/>
      <c r="IJ246" s="214"/>
      <c r="IK246" s="214"/>
      <c r="IL246" s="214"/>
      <c r="IM246" s="214"/>
      <c r="IN246" s="214"/>
      <c r="IO246" s="214"/>
      <c r="IP246" s="214"/>
      <c r="IQ246" s="214"/>
      <c r="IR246" s="214"/>
      <c r="IS246" s="214"/>
      <c r="IT246" s="214"/>
      <c r="IU246" s="214"/>
      <c r="IV246" s="214"/>
      <c r="IW246" s="214"/>
      <c r="IX246" s="214"/>
      <c r="IY246" s="214"/>
      <c r="IZ246" s="214"/>
      <c r="JA246" s="214"/>
      <c r="JB246" s="214"/>
      <c r="JC246" s="214"/>
      <c r="JD246" s="214"/>
      <c r="JE246" s="214"/>
      <c r="JF246" s="214"/>
      <c r="JG246" s="214"/>
      <c r="JH246" s="214"/>
      <c r="JI246" s="214"/>
      <c r="JJ246" s="214"/>
      <c r="JK246" s="214"/>
      <c r="JL246" s="214"/>
      <c r="JM246" s="214"/>
      <c r="JN246" s="214"/>
      <c r="JO246" s="214"/>
      <c r="JP246" s="214"/>
      <c r="JQ246" s="214"/>
      <c r="JR246" s="214"/>
      <c r="JS246" s="214"/>
      <c r="JT246" s="214"/>
      <c r="JU246" s="214"/>
      <c r="JV246" s="214"/>
      <c r="JW246" s="214"/>
      <c r="JX246" s="214"/>
      <c r="JY246" s="214"/>
      <c r="JZ246" s="214"/>
      <c r="KA246" s="214"/>
      <c r="KB246" s="214"/>
      <c r="KC246" s="214"/>
      <c r="KD246" s="214"/>
      <c r="KE246" s="214"/>
      <c r="KF246" s="214"/>
      <c r="KG246" s="214"/>
      <c r="KH246" s="214"/>
      <c r="KI246" s="214"/>
      <c r="KJ246" s="214"/>
      <c r="KK246" s="214"/>
      <c r="KL246" s="214"/>
      <c r="KM246" s="214"/>
      <c r="KN246" s="214"/>
      <c r="KO246" s="214"/>
      <c r="KP246" s="214"/>
      <c r="KQ246" s="214"/>
      <c r="KR246" s="214"/>
      <c r="KS246" s="214"/>
      <c r="KT246" s="214"/>
      <c r="KU246" s="214"/>
      <c r="KV246" s="214"/>
      <c r="KW246" s="214"/>
      <c r="KX246" s="214"/>
      <c r="KY246" s="214"/>
      <c r="KZ246" s="214"/>
      <c r="LA246" s="214"/>
      <c r="LB246" s="214"/>
      <c r="LC246" s="214"/>
      <c r="LD246" s="214"/>
      <c r="LE246" s="214"/>
      <c r="LF246" s="214"/>
      <c r="LG246" s="214"/>
      <c r="LH246" s="214"/>
      <c r="LI246" s="214"/>
      <c r="LJ246" s="214"/>
      <c r="LK246" s="214"/>
      <c r="LL246" s="214"/>
      <c r="LM246" s="214"/>
      <c r="LN246" s="214"/>
      <c r="LO246" s="214"/>
      <c r="LP246" s="214"/>
      <c r="LQ246" s="214"/>
      <c r="LR246" s="214"/>
      <c r="LS246" s="214"/>
      <c r="LT246" s="214"/>
      <c r="LU246" s="214"/>
      <c r="LV246" s="214"/>
      <c r="LW246" s="214"/>
      <c r="LX246" s="214"/>
      <c r="LY246" s="214"/>
      <c r="LZ246" s="214"/>
      <c r="MA246" s="214"/>
      <c r="MB246" s="214"/>
      <c r="MC246" s="214"/>
      <c r="MD246" s="214"/>
      <c r="ME246" s="214"/>
      <c r="MF246" s="214"/>
      <c r="MG246" s="214"/>
      <c r="MH246" s="214"/>
      <c r="MI246" s="214"/>
      <c r="MJ246" s="214"/>
      <c r="MK246" s="214"/>
      <c r="ML246" s="214"/>
      <c r="MM246" s="214"/>
      <c r="MN246" s="214"/>
      <c r="MO246" s="214"/>
      <c r="MP246" s="214"/>
      <c r="MQ246" s="214"/>
      <c r="MR246" s="214"/>
      <c r="MS246" s="214"/>
      <c r="MT246" s="214"/>
      <c r="MU246" s="214"/>
      <c r="MV246" s="214"/>
      <c r="MW246" s="214"/>
      <c r="MX246" s="214"/>
      <c r="MY246" s="214"/>
      <c r="MZ246" s="214"/>
      <c r="NA246" s="214"/>
      <c r="NB246" s="214"/>
      <c r="NC246" s="214"/>
      <c r="ND246" s="214"/>
      <c r="NE246" s="214"/>
      <c r="NF246" s="214"/>
      <c r="NG246" s="214"/>
      <c r="NH246" s="214"/>
      <c r="NI246" s="214"/>
      <c r="NJ246" s="214"/>
      <c r="NK246" s="214"/>
      <c r="NL246" s="214"/>
      <c r="NM246" s="214"/>
      <c r="NN246" s="214"/>
      <c r="NO246" s="214"/>
      <c r="NP246" s="214"/>
      <c r="NQ246" s="214"/>
      <c r="NR246" s="214"/>
      <c r="NS246" s="214"/>
      <c r="NT246" s="214"/>
      <c r="NU246" s="214"/>
      <c r="NV246" s="214"/>
      <c r="NW246" s="214"/>
      <c r="NX246" s="214"/>
      <c r="NY246" s="214"/>
      <c r="NZ246" s="214"/>
      <c r="OA246" s="214"/>
      <c r="OB246" s="214"/>
      <c r="OC246" s="214"/>
      <c r="OD246" s="214"/>
      <c r="OE246" s="214"/>
      <c r="OF246" s="214"/>
      <c r="OG246" s="214"/>
      <c r="OH246" s="214"/>
      <c r="OI246" s="214"/>
      <c r="OJ246" s="214"/>
      <c r="OK246" s="214"/>
      <c r="OL246" s="214"/>
      <c r="OM246" s="214"/>
      <c r="ON246" s="214"/>
      <c r="OO246" s="214"/>
      <c r="OP246" s="214"/>
      <c r="OQ246" s="214"/>
      <c r="OR246" s="214"/>
      <c r="OS246" s="214"/>
      <c r="OT246" s="214"/>
      <c r="OU246" s="214"/>
      <c r="OV246" s="214"/>
      <c r="OW246" s="214"/>
      <c r="OX246" s="214"/>
      <c r="OY246" s="214"/>
      <c r="OZ246" s="214"/>
      <c r="PA246" s="214"/>
      <c r="PB246" s="214"/>
      <c r="PC246" s="214"/>
      <c r="PD246" s="214"/>
      <c r="PE246" s="214"/>
      <c r="PF246" s="214"/>
      <c r="PG246" s="214"/>
      <c r="PH246" s="214"/>
      <c r="PI246" s="214"/>
      <c r="PJ246" s="214"/>
      <c r="PK246" s="214"/>
      <c r="PL246" s="214"/>
      <c r="PM246" s="214"/>
      <c r="PN246" s="214"/>
      <c r="PO246" s="214"/>
      <c r="PP246" s="214"/>
      <c r="PQ246" s="214"/>
      <c r="PR246" s="214"/>
      <c r="PS246" s="214"/>
      <c r="PT246" s="214"/>
      <c r="PU246" s="214"/>
      <c r="PV246" s="214"/>
      <c r="PW246" s="214"/>
      <c r="PX246" s="214"/>
      <c r="PY246" s="214"/>
      <c r="PZ246" s="214"/>
      <c r="QA246" s="214"/>
      <c r="QB246" s="214"/>
      <c r="QC246" s="214"/>
      <c r="QD246" s="214"/>
      <c r="QE246" s="214"/>
      <c r="QF246" s="214"/>
      <c r="QG246" s="214"/>
      <c r="QH246" s="214"/>
      <c r="QI246" s="214"/>
      <c r="QJ246" s="214"/>
      <c r="QK246" s="214"/>
      <c r="QL246" s="214"/>
      <c r="QM246" s="214"/>
      <c r="QN246" s="214"/>
      <c r="QO246" s="214"/>
      <c r="QP246" s="214"/>
      <c r="QQ246" s="214"/>
      <c r="QR246" s="214"/>
      <c r="QS246" s="214"/>
      <c r="QT246" s="214"/>
      <c r="QU246" s="214"/>
      <c r="QV246" s="214"/>
      <c r="QW246" s="214"/>
      <c r="QX246" s="214"/>
      <c r="QY246" s="214"/>
      <c r="QZ246" s="214"/>
      <c r="RA246" s="214"/>
      <c r="RB246" s="214"/>
      <c r="RC246" s="214"/>
      <c r="RD246" s="214"/>
      <c r="RE246" s="214"/>
      <c r="RF246" s="214"/>
      <c r="RG246" s="214"/>
      <c r="RH246" s="214"/>
      <c r="RI246" s="214"/>
      <c r="RJ246" s="214"/>
      <c r="RK246" s="214"/>
      <c r="RL246" s="214"/>
      <c r="RM246" s="214"/>
      <c r="RN246" s="214"/>
      <c r="RO246" s="214"/>
      <c r="RP246" s="214"/>
      <c r="RQ246" s="214"/>
      <c r="RR246" s="214"/>
      <c r="RS246" s="214"/>
      <c r="RT246" s="214"/>
      <c r="RU246" s="214"/>
      <c r="RV246" s="214"/>
      <c r="RW246" s="214"/>
      <c r="RX246" s="214"/>
      <c r="RY246" s="214"/>
      <c r="RZ246" s="214"/>
      <c r="SA246" s="214"/>
      <c r="SB246" s="214"/>
      <c r="SC246" s="214"/>
      <c r="SD246" s="214"/>
      <c r="SE246" s="214"/>
      <c r="SF246" s="214"/>
      <c r="SG246" s="214"/>
      <c r="SH246" s="214"/>
      <c r="SI246" s="214"/>
      <c r="SJ246" s="214"/>
      <c r="SK246" s="214"/>
      <c r="SL246" s="214"/>
      <c r="SM246" s="214"/>
      <c r="SN246" s="214"/>
      <c r="SO246" s="214"/>
      <c r="SP246" s="214"/>
      <c r="SQ246" s="214"/>
      <c r="SR246" s="214"/>
      <c r="SS246" s="214"/>
      <c r="ST246" s="214"/>
      <c r="SU246" s="214"/>
      <c r="SV246" s="214"/>
      <c r="SW246" s="214"/>
      <c r="SX246" s="214"/>
      <c r="SY246" s="214"/>
      <c r="SZ246" s="214"/>
      <c r="TA246" s="214"/>
      <c r="TB246" s="214"/>
      <c r="TC246" s="214"/>
      <c r="TD246" s="214"/>
      <c r="TE246" s="214"/>
      <c r="TF246" s="214"/>
      <c r="TG246" s="214"/>
      <c r="TH246" s="214"/>
    </row>
    <row r="247" spans="1:528" s="72" customFormat="1" ht="15" customHeight="1" thickBot="1" x14ac:dyDescent="0.25">
      <c r="A247" s="214"/>
      <c r="B247" s="213"/>
      <c r="C247" s="220"/>
      <c r="D247" s="17"/>
      <c r="E247" s="141"/>
      <c r="F247" s="141"/>
      <c r="G247" s="141"/>
      <c r="H247" s="107"/>
      <c r="I247" s="108"/>
      <c r="J247" s="108"/>
      <c r="K247" s="115"/>
      <c r="L247" s="115"/>
      <c r="M247" s="115"/>
      <c r="N247" s="18"/>
      <c r="O247" s="19"/>
      <c r="P247" s="20"/>
      <c r="Q247" s="237" t="s">
        <v>42</v>
      </c>
      <c r="R247" s="233"/>
      <c r="S247" s="214"/>
      <c r="T247" s="214"/>
      <c r="U247" s="214"/>
      <c r="V247" s="214"/>
      <c r="W247" s="214"/>
      <c r="X247" s="214"/>
      <c r="Y247" s="214"/>
      <c r="Z247" s="214"/>
      <c r="AA247" s="214"/>
      <c r="AB247" s="214"/>
      <c r="AC247" s="214"/>
      <c r="AD247" s="214"/>
      <c r="AE247" s="214"/>
      <c r="AF247" s="214"/>
      <c r="AG247" s="214"/>
      <c r="AH247" s="214"/>
      <c r="AI247" s="214"/>
      <c r="AJ247" s="214"/>
      <c r="AK247" s="214"/>
      <c r="AL247" s="214"/>
      <c r="AM247" s="214"/>
      <c r="AN247" s="214"/>
      <c r="AO247" s="214"/>
      <c r="AP247" s="214"/>
      <c r="AQ247" s="214"/>
      <c r="AR247" s="214"/>
      <c r="AS247" s="214"/>
      <c r="AT247" s="214"/>
      <c r="AU247" s="214"/>
      <c r="AV247" s="214"/>
      <c r="AW247" s="214"/>
      <c r="AX247" s="214"/>
      <c r="AY247" s="214"/>
      <c r="AZ247" s="214"/>
      <c r="BA247" s="214"/>
      <c r="BB247" s="214"/>
      <c r="BC247" s="214"/>
      <c r="BD247" s="214"/>
      <c r="BE247" s="214"/>
      <c r="BF247" s="214"/>
      <c r="BG247" s="214"/>
      <c r="BH247" s="214"/>
      <c r="BI247" s="214"/>
      <c r="BJ247" s="214"/>
      <c r="BK247" s="214"/>
      <c r="BL247" s="214"/>
      <c r="BM247" s="214"/>
      <c r="BN247" s="214"/>
      <c r="BO247" s="214"/>
      <c r="BP247" s="214"/>
      <c r="BQ247" s="214"/>
      <c r="BR247" s="214"/>
      <c r="BS247" s="214"/>
      <c r="BT247" s="214"/>
      <c r="BU247" s="214"/>
      <c r="BV247" s="214"/>
      <c r="BW247" s="214"/>
      <c r="BX247" s="214"/>
      <c r="BY247" s="214"/>
      <c r="BZ247" s="214"/>
      <c r="CA247" s="214"/>
      <c r="CB247" s="214"/>
      <c r="CC247" s="214"/>
      <c r="CD247" s="214"/>
      <c r="CE247" s="214"/>
      <c r="CF247" s="214"/>
      <c r="CG247" s="214"/>
      <c r="CH247" s="214"/>
      <c r="CI247" s="214"/>
      <c r="CJ247" s="214"/>
      <c r="CK247" s="214"/>
      <c r="CL247" s="214"/>
      <c r="CM247" s="214"/>
      <c r="CN247" s="214"/>
      <c r="CO247" s="214"/>
      <c r="CP247" s="214"/>
      <c r="CQ247" s="214"/>
      <c r="CR247" s="214"/>
      <c r="CS247" s="214"/>
      <c r="CT247" s="214"/>
      <c r="CU247" s="214"/>
      <c r="CV247" s="214"/>
      <c r="CW247" s="214"/>
      <c r="CX247" s="214"/>
      <c r="CY247" s="214"/>
      <c r="CZ247" s="214"/>
      <c r="DA247" s="214"/>
      <c r="DB247" s="214"/>
      <c r="DC247" s="214"/>
      <c r="DD247" s="214"/>
      <c r="DE247" s="214"/>
      <c r="DF247" s="214"/>
      <c r="DG247" s="214"/>
      <c r="DH247" s="214"/>
      <c r="DI247" s="214"/>
      <c r="DJ247" s="214"/>
      <c r="DK247" s="214"/>
      <c r="DL247" s="214"/>
      <c r="DM247" s="214"/>
      <c r="DN247" s="214"/>
      <c r="DO247" s="214"/>
      <c r="DP247" s="214"/>
      <c r="DQ247" s="214"/>
      <c r="DR247" s="214"/>
      <c r="DS247" s="214"/>
      <c r="DT247" s="214"/>
      <c r="DU247" s="214"/>
      <c r="DV247" s="214"/>
      <c r="DW247" s="214"/>
      <c r="DX247" s="214"/>
      <c r="DY247" s="214"/>
      <c r="DZ247" s="214"/>
      <c r="EA247" s="214"/>
      <c r="EB247" s="214"/>
      <c r="EC247" s="214"/>
      <c r="ED247" s="214"/>
      <c r="EE247" s="214"/>
      <c r="EF247" s="214"/>
      <c r="EG247" s="214"/>
      <c r="EH247" s="214"/>
      <c r="EI247" s="214"/>
      <c r="EJ247" s="214"/>
      <c r="EK247" s="214"/>
      <c r="EL247" s="214"/>
      <c r="EM247" s="214"/>
      <c r="EN247" s="214"/>
      <c r="EO247" s="214"/>
      <c r="EP247" s="214"/>
      <c r="EQ247" s="214"/>
      <c r="ER247" s="214"/>
      <c r="ES247" s="214"/>
      <c r="ET247" s="214"/>
      <c r="EU247" s="214"/>
      <c r="EV247" s="214"/>
      <c r="EW247" s="214"/>
      <c r="EX247" s="214"/>
      <c r="EY247" s="214"/>
      <c r="EZ247" s="214"/>
      <c r="FA247" s="214"/>
      <c r="FB247" s="214"/>
      <c r="FC247" s="214"/>
      <c r="FD247" s="214"/>
      <c r="FE247" s="214"/>
      <c r="FF247" s="214"/>
      <c r="FG247" s="214"/>
      <c r="FH247" s="214"/>
      <c r="FI247" s="214"/>
      <c r="FJ247" s="214"/>
      <c r="FK247" s="214"/>
      <c r="FL247" s="214"/>
      <c r="FM247" s="214"/>
      <c r="FN247" s="214"/>
      <c r="FO247" s="214"/>
      <c r="FP247" s="214"/>
      <c r="FQ247" s="214"/>
      <c r="FR247" s="214"/>
      <c r="FS247" s="214"/>
      <c r="FT247" s="214"/>
      <c r="FU247" s="214"/>
      <c r="FV247" s="214"/>
      <c r="FW247" s="214"/>
      <c r="FX247" s="214"/>
      <c r="FY247" s="214"/>
      <c r="FZ247" s="214"/>
      <c r="GA247" s="214"/>
      <c r="GB247" s="214"/>
      <c r="GC247" s="214"/>
      <c r="GD247" s="214"/>
      <c r="GE247" s="214"/>
      <c r="GF247" s="214"/>
      <c r="GG247" s="214"/>
      <c r="GH247" s="214"/>
      <c r="GI247" s="214"/>
      <c r="GJ247" s="214"/>
      <c r="GK247" s="214"/>
      <c r="GL247" s="214"/>
      <c r="GM247" s="214"/>
      <c r="GN247" s="214"/>
      <c r="GO247" s="214"/>
      <c r="GP247" s="214"/>
      <c r="GQ247" s="214"/>
      <c r="GR247" s="214"/>
      <c r="GS247" s="214"/>
      <c r="GT247" s="214"/>
      <c r="GU247" s="214"/>
      <c r="GV247" s="214"/>
      <c r="GW247" s="214"/>
      <c r="GX247" s="214"/>
      <c r="GY247" s="214"/>
      <c r="GZ247" s="214"/>
      <c r="HA247" s="214"/>
      <c r="HB247" s="214"/>
      <c r="HC247" s="214"/>
      <c r="HD247" s="214"/>
      <c r="HE247" s="214"/>
      <c r="HF247" s="214"/>
      <c r="HG247" s="214"/>
      <c r="HH247" s="214"/>
      <c r="HI247" s="214"/>
      <c r="HJ247" s="214"/>
      <c r="HK247" s="214"/>
      <c r="HL247" s="214"/>
      <c r="HM247" s="214"/>
      <c r="HN247" s="214"/>
      <c r="HO247" s="214"/>
      <c r="HP247" s="214"/>
      <c r="HQ247" s="214"/>
      <c r="HR247" s="214"/>
      <c r="HS247" s="214"/>
      <c r="HT247" s="214"/>
      <c r="HU247" s="214"/>
      <c r="HV247" s="214"/>
      <c r="HW247" s="214"/>
      <c r="HX247" s="214"/>
      <c r="HY247" s="214"/>
      <c r="HZ247" s="214"/>
      <c r="IA247" s="214"/>
      <c r="IB247" s="214"/>
      <c r="IC247" s="214"/>
      <c r="ID247" s="214"/>
      <c r="IE247" s="214"/>
      <c r="IF247" s="214"/>
      <c r="IG247" s="214"/>
      <c r="IH247" s="214"/>
      <c r="II247" s="214"/>
      <c r="IJ247" s="214"/>
      <c r="IK247" s="214"/>
      <c r="IL247" s="214"/>
      <c r="IM247" s="214"/>
      <c r="IN247" s="214"/>
      <c r="IO247" s="214"/>
      <c r="IP247" s="214"/>
      <c r="IQ247" s="214"/>
      <c r="IR247" s="214"/>
      <c r="IS247" s="214"/>
      <c r="IT247" s="214"/>
      <c r="IU247" s="214"/>
      <c r="IV247" s="214"/>
      <c r="IW247" s="214"/>
      <c r="IX247" s="214"/>
      <c r="IY247" s="214"/>
      <c r="IZ247" s="214"/>
      <c r="JA247" s="214"/>
      <c r="JB247" s="214"/>
      <c r="JC247" s="214"/>
      <c r="JD247" s="214"/>
      <c r="JE247" s="214"/>
      <c r="JF247" s="214"/>
      <c r="JG247" s="214"/>
      <c r="JH247" s="214"/>
      <c r="JI247" s="214"/>
      <c r="JJ247" s="214"/>
      <c r="JK247" s="214"/>
      <c r="JL247" s="214"/>
      <c r="JM247" s="214"/>
      <c r="JN247" s="214"/>
      <c r="JO247" s="214"/>
      <c r="JP247" s="214"/>
      <c r="JQ247" s="214"/>
      <c r="JR247" s="214"/>
      <c r="JS247" s="214"/>
      <c r="JT247" s="214"/>
      <c r="JU247" s="214"/>
      <c r="JV247" s="214"/>
      <c r="JW247" s="214"/>
      <c r="JX247" s="214"/>
      <c r="JY247" s="214"/>
      <c r="JZ247" s="214"/>
      <c r="KA247" s="214"/>
      <c r="KB247" s="214"/>
      <c r="KC247" s="214"/>
      <c r="KD247" s="214"/>
      <c r="KE247" s="214"/>
      <c r="KF247" s="214"/>
      <c r="KG247" s="214"/>
      <c r="KH247" s="214"/>
      <c r="KI247" s="214"/>
      <c r="KJ247" s="214"/>
      <c r="KK247" s="214"/>
      <c r="KL247" s="214"/>
      <c r="KM247" s="214"/>
      <c r="KN247" s="214"/>
      <c r="KO247" s="214"/>
      <c r="KP247" s="214"/>
      <c r="KQ247" s="214"/>
      <c r="KR247" s="214"/>
      <c r="KS247" s="214"/>
      <c r="KT247" s="214"/>
      <c r="KU247" s="214"/>
      <c r="KV247" s="214"/>
      <c r="KW247" s="214"/>
      <c r="KX247" s="214"/>
      <c r="KY247" s="214"/>
      <c r="KZ247" s="214"/>
      <c r="LA247" s="214"/>
      <c r="LB247" s="214"/>
      <c r="LC247" s="214"/>
      <c r="LD247" s="214"/>
      <c r="LE247" s="214"/>
      <c r="LF247" s="214"/>
      <c r="LG247" s="214"/>
      <c r="LH247" s="214"/>
      <c r="LI247" s="214"/>
      <c r="LJ247" s="214"/>
      <c r="LK247" s="214"/>
      <c r="LL247" s="214"/>
      <c r="LM247" s="214"/>
      <c r="LN247" s="214"/>
      <c r="LO247" s="214"/>
      <c r="LP247" s="214"/>
      <c r="LQ247" s="214"/>
      <c r="LR247" s="214"/>
      <c r="LS247" s="214"/>
      <c r="LT247" s="214"/>
      <c r="LU247" s="214"/>
      <c r="LV247" s="214"/>
      <c r="LW247" s="214"/>
      <c r="LX247" s="214"/>
      <c r="LY247" s="214"/>
      <c r="LZ247" s="214"/>
      <c r="MA247" s="214"/>
      <c r="MB247" s="214"/>
      <c r="MC247" s="214"/>
      <c r="MD247" s="214"/>
      <c r="ME247" s="214"/>
      <c r="MF247" s="214"/>
      <c r="MG247" s="214"/>
      <c r="MH247" s="214"/>
      <c r="MI247" s="214"/>
      <c r="MJ247" s="214"/>
      <c r="MK247" s="214"/>
      <c r="ML247" s="214"/>
      <c r="MM247" s="214"/>
      <c r="MN247" s="214"/>
      <c r="MO247" s="214"/>
      <c r="MP247" s="214"/>
      <c r="MQ247" s="214"/>
      <c r="MR247" s="214"/>
      <c r="MS247" s="214"/>
      <c r="MT247" s="214"/>
      <c r="MU247" s="214"/>
      <c r="MV247" s="214"/>
      <c r="MW247" s="214"/>
      <c r="MX247" s="214"/>
      <c r="MY247" s="214"/>
      <c r="MZ247" s="214"/>
      <c r="NA247" s="214"/>
      <c r="NB247" s="214"/>
      <c r="NC247" s="214"/>
      <c r="ND247" s="214"/>
      <c r="NE247" s="214"/>
      <c r="NF247" s="214"/>
      <c r="NG247" s="214"/>
      <c r="NH247" s="214"/>
      <c r="NI247" s="214"/>
      <c r="NJ247" s="214"/>
      <c r="NK247" s="214"/>
      <c r="NL247" s="214"/>
      <c r="NM247" s="214"/>
      <c r="NN247" s="214"/>
      <c r="NO247" s="214"/>
      <c r="NP247" s="214"/>
      <c r="NQ247" s="214"/>
      <c r="NR247" s="214"/>
      <c r="NS247" s="214"/>
      <c r="NT247" s="214"/>
      <c r="NU247" s="214"/>
      <c r="NV247" s="214"/>
      <c r="NW247" s="214"/>
      <c r="NX247" s="214"/>
      <c r="NY247" s="214"/>
      <c r="NZ247" s="214"/>
      <c r="OA247" s="214"/>
      <c r="OB247" s="214"/>
      <c r="OC247" s="214"/>
      <c r="OD247" s="214"/>
      <c r="OE247" s="214"/>
      <c r="OF247" s="214"/>
      <c r="OG247" s="214"/>
      <c r="OH247" s="214"/>
      <c r="OI247" s="214"/>
      <c r="OJ247" s="214"/>
      <c r="OK247" s="214"/>
      <c r="OL247" s="214"/>
      <c r="OM247" s="214"/>
      <c r="ON247" s="214"/>
      <c r="OO247" s="214"/>
      <c r="OP247" s="214"/>
      <c r="OQ247" s="214"/>
      <c r="OR247" s="214"/>
      <c r="OS247" s="214"/>
      <c r="OT247" s="214"/>
      <c r="OU247" s="214"/>
      <c r="OV247" s="214"/>
      <c r="OW247" s="214"/>
      <c r="OX247" s="214"/>
      <c r="OY247" s="214"/>
      <c r="OZ247" s="214"/>
      <c r="PA247" s="214"/>
      <c r="PB247" s="214"/>
      <c r="PC247" s="214"/>
      <c r="PD247" s="214"/>
      <c r="PE247" s="214"/>
      <c r="PF247" s="214"/>
      <c r="PG247" s="214"/>
      <c r="PH247" s="214"/>
      <c r="PI247" s="214"/>
      <c r="PJ247" s="214"/>
      <c r="PK247" s="214"/>
      <c r="PL247" s="214"/>
      <c r="PM247" s="214"/>
      <c r="PN247" s="214"/>
      <c r="PO247" s="214"/>
      <c r="PP247" s="214"/>
      <c r="PQ247" s="214"/>
      <c r="PR247" s="214"/>
      <c r="PS247" s="214"/>
      <c r="PT247" s="214"/>
      <c r="PU247" s="214"/>
      <c r="PV247" s="214"/>
      <c r="PW247" s="214"/>
      <c r="PX247" s="214"/>
      <c r="PY247" s="214"/>
      <c r="PZ247" s="214"/>
      <c r="QA247" s="214"/>
      <c r="QB247" s="214"/>
      <c r="QC247" s="214"/>
      <c r="QD247" s="214"/>
      <c r="QE247" s="214"/>
      <c r="QF247" s="214"/>
      <c r="QG247" s="214"/>
      <c r="QH247" s="214"/>
      <c r="QI247" s="214"/>
      <c r="QJ247" s="214"/>
      <c r="QK247" s="214"/>
      <c r="QL247" s="214"/>
      <c r="QM247" s="214"/>
      <c r="QN247" s="214"/>
      <c r="QO247" s="214"/>
      <c r="QP247" s="214"/>
      <c r="QQ247" s="214"/>
      <c r="QR247" s="214"/>
      <c r="QS247" s="214"/>
      <c r="QT247" s="214"/>
      <c r="QU247" s="214"/>
      <c r="QV247" s="214"/>
      <c r="QW247" s="214"/>
      <c r="QX247" s="214"/>
      <c r="QY247" s="214"/>
      <c r="QZ247" s="214"/>
      <c r="RA247" s="214"/>
      <c r="RB247" s="214"/>
      <c r="RC247" s="214"/>
      <c r="RD247" s="214"/>
      <c r="RE247" s="214"/>
      <c r="RF247" s="214"/>
      <c r="RG247" s="214"/>
      <c r="RH247" s="214"/>
      <c r="RI247" s="214"/>
      <c r="RJ247" s="214"/>
      <c r="RK247" s="214"/>
      <c r="RL247" s="214"/>
      <c r="RM247" s="214"/>
      <c r="RN247" s="214"/>
      <c r="RO247" s="214"/>
      <c r="RP247" s="214"/>
      <c r="RQ247" s="214"/>
      <c r="RR247" s="214"/>
      <c r="RS247" s="214"/>
      <c r="RT247" s="214"/>
      <c r="RU247" s="214"/>
      <c r="RV247" s="214"/>
      <c r="RW247" s="214"/>
      <c r="RX247" s="214"/>
      <c r="RY247" s="214"/>
      <c r="RZ247" s="214"/>
      <c r="SA247" s="214"/>
      <c r="SB247" s="214"/>
      <c r="SC247" s="214"/>
      <c r="SD247" s="214"/>
      <c r="SE247" s="214"/>
      <c r="SF247" s="214"/>
      <c r="SG247" s="214"/>
      <c r="SH247" s="214"/>
      <c r="SI247" s="214"/>
      <c r="SJ247" s="214"/>
      <c r="SK247" s="214"/>
      <c r="SL247" s="214"/>
      <c r="SM247" s="214"/>
      <c r="SN247" s="214"/>
      <c r="SO247" s="214"/>
      <c r="SP247" s="214"/>
      <c r="SQ247" s="214"/>
      <c r="SR247" s="214"/>
      <c r="SS247" s="214"/>
      <c r="ST247" s="214"/>
      <c r="SU247" s="214"/>
      <c r="SV247" s="214"/>
      <c r="SW247" s="214"/>
      <c r="SX247" s="214"/>
      <c r="SY247" s="214"/>
      <c r="SZ247" s="214"/>
      <c r="TA247" s="214"/>
      <c r="TB247" s="214"/>
      <c r="TC247" s="214"/>
      <c r="TD247" s="214"/>
      <c r="TE247" s="214"/>
      <c r="TF247" s="214"/>
      <c r="TG247" s="214"/>
      <c r="TH247" s="214"/>
    </row>
    <row r="248" spans="1:528" s="23" customFormat="1" ht="15" customHeight="1" x14ac:dyDescent="0.2">
      <c r="A248" s="214"/>
      <c r="B248" s="213"/>
      <c r="C248" s="220"/>
      <c r="D248" s="422" t="s">
        <v>132</v>
      </c>
      <c r="E248" s="144"/>
      <c r="F248" s="28"/>
      <c r="G248" s="28"/>
      <c r="H248" s="101">
        <f>SUMIF(E248:G248,"&gt;0")</f>
        <v>0</v>
      </c>
      <c r="I248" s="134">
        <f>COUNTIF(E248:G248,"a")</f>
        <v>0</v>
      </c>
      <c r="J248" s="73"/>
      <c r="K248" s="73"/>
      <c r="L248" s="73"/>
      <c r="M248" s="73"/>
      <c r="N248" s="10"/>
      <c r="O248" s="11"/>
      <c r="P248" s="12"/>
      <c r="Q248" s="259" t="s">
        <v>46</v>
      </c>
      <c r="R248" s="233"/>
      <c r="S248" s="214"/>
      <c r="T248" s="214"/>
      <c r="U248" s="214"/>
      <c r="V248" s="214"/>
      <c r="W248" s="214"/>
      <c r="X248" s="214"/>
      <c r="Y248" s="214"/>
      <c r="Z248" s="214"/>
      <c r="AA248" s="214"/>
      <c r="AB248" s="214"/>
      <c r="AC248" s="214"/>
      <c r="AD248" s="214"/>
      <c r="AE248" s="214"/>
      <c r="AF248" s="214"/>
      <c r="AG248" s="214"/>
      <c r="AH248" s="214"/>
      <c r="AI248" s="214"/>
      <c r="AJ248" s="214"/>
      <c r="AK248" s="214"/>
      <c r="AL248" s="214"/>
      <c r="AM248" s="214"/>
      <c r="AN248" s="214"/>
      <c r="AO248" s="214"/>
      <c r="AP248" s="214"/>
      <c r="AQ248" s="214"/>
      <c r="AR248" s="214"/>
      <c r="AS248" s="214"/>
      <c r="AT248" s="214"/>
      <c r="AU248" s="214"/>
      <c r="AV248" s="214"/>
      <c r="AW248" s="214"/>
      <c r="AX248" s="214"/>
      <c r="AY248" s="214"/>
      <c r="AZ248" s="214"/>
      <c r="BA248" s="214"/>
      <c r="BB248" s="214"/>
      <c r="BC248" s="214"/>
      <c r="BD248" s="214"/>
      <c r="BE248" s="214"/>
      <c r="BF248" s="214"/>
      <c r="BG248" s="214"/>
      <c r="BH248" s="214"/>
      <c r="BI248" s="214"/>
      <c r="BJ248" s="214"/>
      <c r="BK248" s="214"/>
      <c r="BL248" s="214"/>
      <c r="BM248" s="214"/>
      <c r="BN248" s="214"/>
      <c r="BO248" s="214"/>
      <c r="BP248" s="214"/>
      <c r="BQ248" s="214"/>
      <c r="BR248" s="214"/>
      <c r="BS248" s="214"/>
      <c r="BT248" s="214"/>
      <c r="BU248" s="214"/>
      <c r="BV248" s="214"/>
      <c r="BW248" s="214"/>
      <c r="BX248" s="214"/>
      <c r="BY248" s="214"/>
      <c r="BZ248" s="214"/>
      <c r="CA248" s="214"/>
      <c r="CB248" s="214"/>
      <c r="CC248" s="214"/>
      <c r="CD248" s="214"/>
      <c r="CE248" s="214"/>
      <c r="CF248" s="214"/>
      <c r="CG248" s="214"/>
      <c r="CH248" s="214"/>
      <c r="CI248" s="214"/>
      <c r="CJ248" s="214"/>
      <c r="CK248" s="214"/>
      <c r="CL248" s="214"/>
      <c r="CM248" s="214"/>
      <c r="CN248" s="214"/>
      <c r="CO248" s="214"/>
      <c r="CP248" s="214"/>
      <c r="CQ248" s="214"/>
      <c r="CR248" s="214"/>
      <c r="CS248" s="214"/>
      <c r="CT248" s="214"/>
      <c r="CU248" s="214"/>
      <c r="CV248" s="214"/>
      <c r="CW248" s="214"/>
      <c r="CX248" s="214"/>
      <c r="CY248" s="214"/>
      <c r="CZ248" s="214"/>
      <c r="DA248" s="214"/>
      <c r="DB248" s="214"/>
      <c r="DC248" s="214"/>
      <c r="DD248" s="214"/>
      <c r="DE248" s="214"/>
      <c r="DF248" s="214"/>
      <c r="DG248" s="214"/>
      <c r="DH248" s="214"/>
      <c r="DI248" s="214"/>
      <c r="DJ248" s="214"/>
      <c r="DK248" s="214"/>
      <c r="DL248" s="214"/>
      <c r="DM248" s="214"/>
      <c r="DN248" s="214"/>
      <c r="DO248" s="214"/>
      <c r="DP248" s="214"/>
      <c r="DQ248" s="214"/>
      <c r="DR248" s="214"/>
      <c r="DS248" s="214"/>
      <c r="DT248" s="214"/>
      <c r="DU248" s="214"/>
      <c r="DV248" s="214"/>
      <c r="DW248" s="214"/>
      <c r="DX248" s="214"/>
      <c r="DY248" s="214"/>
      <c r="DZ248" s="214"/>
      <c r="EA248" s="214"/>
      <c r="EB248" s="214"/>
      <c r="EC248" s="214"/>
      <c r="ED248" s="214"/>
      <c r="EE248" s="214"/>
      <c r="EF248" s="214"/>
      <c r="EG248" s="214"/>
      <c r="EH248" s="214"/>
      <c r="EI248" s="214"/>
      <c r="EJ248" s="214"/>
      <c r="EK248" s="214"/>
      <c r="EL248" s="214"/>
      <c r="EM248" s="214"/>
      <c r="EN248" s="214"/>
      <c r="EO248" s="214"/>
      <c r="EP248" s="214"/>
      <c r="EQ248" s="214"/>
      <c r="ER248" s="214"/>
      <c r="ES248" s="214"/>
      <c r="ET248" s="214"/>
      <c r="EU248" s="214"/>
      <c r="EV248" s="214"/>
      <c r="EW248" s="214"/>
      <c r="EX248" s="214"/>
      <c r="EY248" s="214"/>
      <c r="EZ248" s="214"/>
      <c r="FA248" s="214"/>
      <c r="FB248" s="214"/>
      <c r="FC248" s="214"/>
      <c r="FD248" s="214"/>
      <c r="FE248" s="214"/>
      <c r="FF248" s="214"/>
      <c r="FG248" s="214"/>
      <c r="FH248" s="214"/>
      <c r="FI248" s="214"/>
      <c r="FJ248" s="214"/>
      <c r="FK248" s="214"/>
      <c r="FL248" s="214"/>
      <c r="FM248" s="214"/>
      <c r="FN248" s="214"/>
      <c r="FO248" s="214"/>
      <c r="FP248" s="214"/>
      <c r="FQ248" s="214"/>
      <c r="FR248" s="214"/>
      <c r="FS248" s="214"/>
      <c r="FT248" s="214"/>
      <c r="FU248" s="214"/>
      <c r="FV248" s="214"/>
      <c r="FW248" s="214"/>
      <c r="FX248" s="214"/>
      <c r="FY248" s="214"/>
      <c r="FZ248" s="214"/>
      <c r="GA248" s="214"/>
      <c r="GB248" s="214"/>
      <c r="GC248" s="214"/>
      <c r="GD248" s="214"/>
      <c r="GE248" s="214"/>
      <c r="GF248" s="214"/>
      <c r="GG248" s="214"/>
      <c r="GH248" s="214"/>
      <c r="GI248" s="214"/>
      <c r="GJ248" s="214"/>
      <c r="GK248" s="214"/>
      <c r="GL248" s="214"/>
      <c r="GM248" s="214"/>
      <c r="GN248" s="214"/>
      <c r="GO248" s="214"/>
      <c r="GP248" s="214"/>
      <c r="GQ248" s="214"/>
      <c r="GR248" s="214"/>
      <c r="GS248" s="214"/>
      <c r="GT248" s="214"/>
      <c r="GU248" s="214"/>
      <c r="GV248" s="214"/>
      <c r="GW248" s="214"/>
      <c r="GX248" s="214"/>
      <c r="GY248" s="214"/>
      <c r="GZ248" s="214"/>
      <c r="HA248" s="214"/>
      <c r="HB248" s="214"/>
      <c r="HC248" s="214"/>
      <c r="HD248" s="214"/>
      <c r="HE248" s="214"/>
      <c r="HF248" s="214"/>
      <c r="HG248" s="214"/>
      <c r="HH248" s="214"/>
      <c r="HI248" s="214"/>
      <c r="HJ248" s="214"/>
      <c r="HK248" s="214"/>
      <c r="HL248" s="214"/>
      <c r="HM248" s="214"/>
      <c r="HN248" s="214"/>
      <c r="HO248" s="214"/>
      <c r="HP248" s="214"/>
      <c r="HQ248" s="214"/>
      <c r="HR248" s="214"/>
      <c r="HS248" s="214"/>
      <c r="HT248" s="214"/>
      <c r="HU248" s="214"/>
      <c r="HV248" s="214"/>
      <c r="HW248" s="214"/>
      <c r="HX248" s="214"/>
      <c r="HY248" s="214"/>
      <c r="HZ248" s="214"/>
      <c r="IA248" s="214"/>
      <c r="IB248" s="214"/>
      <c r="IC248" s="214"/>
      <c r="ID248" s="214"/>
      <c r="IE248" s="214"/>
      <c r="IF248" s="214"/>
      <c r="IG248" s="214"/>
      <c r="IH248" s="214"/>
      <c r="II248" s="214"/>
      <c r="IJ248" s="214"/>
      <c r="IK248" s="214"/>
      <c r="IL248" s="214"/>
      <c r="IM248" s="214"/>
      <c r="IN248" s="214"/>
      <c r="IO248" s="214"/>
      <c r="IP248" s="214"/>
      <c r="IQ248" s="214"/>
      <c r="IR248" s="214"/>
      <c r="IS248" s="214"/>
      <c r="IT248" s="214"/>
      <c r="IU248" s="214"/>
      <c r="IV248" s="214"/>
      <c r="IW248" s="214"/>
      <c r="IX248" s="214"/>
      <c r="IY248" s="214"/>
      <c r="IZ248" s="214"/>
      <c r="JA248" s="214"/>
      <c r="JB248" s="214"/>
      <c r="JC248" s="214"/>
      <c r="JD248" s="214"/>
      <c r="JE248" s="214"/>
      <c r="JF248" s="214"/>
      <c r="JG248" s="214"/>
      <c r="JH248" s="214"/>
      <c r="JI248" s="214"/>
      <c r="JJ248" s="214"/>
      <c r="JK248" s="214"/>
      <c r="JL248" s="214"/>
      <c r="JM248" s="214"/>
      <c r="JN248" s="214"/>
      <c r="JO248" s="214"/>
      <c r="JP248" s="214"/>
      <c r="JQ248" s="214"/>
      <c r="JR248" s="214"/>
      <c r="JS248" s="214"/>
      <c r="JT248" s="214"/>
      <c r="JU248" s="214"/>
      <c r="JV248" s="214"/>
      <c r="JW248" s="214"/>
      <c r="JX248" s="214"/>
      <c r="JY248" s="214"/>
      <c r="JZ248" s="214"/>
      <c r="KA248" s="214"/>
      <c r="KB248" s="214"/>
      <c r="KC248" s="214"/>
      <c r="KD248" s="214"/>
      <c r="KE248" s="214"/>
      <c r="KF248" s="214"/>
      <c r="KG248" s="214"/>
      <c r="KH248" s="214"/>
      <c r="KI248" s="214"/>
      <c r="KJ248" s="214"/>
      <c r="KK248" s="214"/>
      <c r="KL248" s="214"/>
      <c r="KM248" s="214"/>
      <c r="KN248" s="214"/>
      <c r="KO248" s="214"/>
      <c r="KP248" s="214"/>
      <c r="KQ248" s="214"/>
      <c r="KR248" s="214"/>
      <c r="KS248" s="214"/>
      <c r="KT248" s="214"/>
      <c r="KU248" s="214"/>
      <c r="KV248" s="214"/>
      <c r="KW248" s="214"/>
      <c r="KX248" s="214"/>
      <c r="KY248" s="214"/>
      <c r="KZ248" s="214"/>
      <c r="LA248" s="214"/>
      <c r="LB248" s="214"/>
      <c r="LC248" s="214"/>
      <c r="LD248" s="214"/>
      <c r="LE248" s="214"/>
      <c r="LF248" s="214"/>
      <c r="LG248" s="214"/>
      <c r="LH248" s="214"/>
      <c r="LI248" s="214"/>
      <c r="LJ248" s="214"/>
      <c r="LK248" s="214"/>
      <c r="LL248" s="214"/>
      <c r="LM248" s="214"/>
      <c r="LN248" s="214"/>
      <c r="LO248" s="214"/>
      <c r="LP248" s="214"/>
      <c r="LQ248" s="214"/>
      <c r="LR248" s="214"/>
      <c r="LS248" s="214"/>
      <c r="LT248" s="214"/>
      <c r="LU248" s="214"/>
      <c r="LV248" s="214"/>
      <c r="LW248" s="214"/>
      <c r="LX248" s="214"/>
      <c r="LY248" s="214"/>
      <c r="LZ248" s="214"/>
      <c r="MA248" s="214"/>
      <c r="MB248" s="214"/>
      <c r="MC248" s="214"/>
      <c r="MD248" s="214"/>
      <c r="ME248" s="214"/>
      <c r="MF248" s="214"/>
      <c r="MG248" s="214"/>
      <c r="MH248" s="214"/>
      <c r="MI248" s="214"/>
      <c r="MJ248" s="214"/>
      <c r="MK248" s="214"/>
      <c r="ML248" s="214"/>
      <c r="MM248" s="214"/>
      <c r="MN248" s="214"/>
      <c r="MO248" s="214"/>
      <c r="MP248" s="214"/>
      <c r="MQ248" s="214"/>
      <c r="MR248" s="214"/>
      <c r="MS248" s="214"/>
      <c r="MT248" s="214"/>
      <c r="MU248" s="214"/>
      <c r="MV248" s="214"/>
      <c r="MW248" s="214"/>
      <c r="MX248" s="214"/>
      <c r="MY248" s="214"/>
      <c r="MZ248" s="214"/>
      <c r="NA248" s="214"/>
      <c r="NB248" s="214"/>
      <c r="NC248" s="214"/>
      <c r="ND248" s="214"/>
      <c r="NE248" s="214"/>
      <c r="NF248" s="214"/>
      <c r="NG248" s="214"/>
      <c r="NH248" s="214"/>
      <c r="NI248" s="214"/>
      <c r="NJ248" s="214"/>
      <c r="NK248" s="214"/>
      <c r="NL248" s="214"/>
      <c r="NM248" s="214"/>
      <c r="NN248" s="214"/>
      <c r="NO248" s="214"/>
      <c r="NP248" s="214"/>
      <c r="NQ248" s="214"/>
      <c r="NR248" s="214"/>
      <c r="NS248" s="214"/>
      <c r="NT248" s="214"/>
      <c r="NU248" s="214"/>
      <c r="NV248" s="214"/>
      <c r="NW248" s="214"/>
      <c r="NX248" s="214"/>
      <c r="NY248" s="214"/>
      <c r="NZ248" s="214"/>
      <c r="OA248" s="214"/>
      <c r="OB248" s="214"/>
      <c r="OC248" s="214"/>
      <c r="OD248" s="214"/>
      <c r="OE248" s="214"/>
      <c r="OF248" s="214"/>
      <c r="OG248" s="214"/>
      <c r="OH248" s="214"/>
      <c r="OI248" s="214"/>
      <c r="OJ248" s="214"/>
      <c r="OK248" s="214"/>
      <c r="OL248" s="214"/>
      <c r="OM248" s="214"/>
      <c r="ON248" s="214"/>
      <c r="OO248" s="214"/>
      <c r="OP248" s="214"/>
      <c r="OQ248" s="214"/>
      <c r="OR248" s="214"/>
      <c r="OS248" s="214"/>
      <c r="OT248" s="214"/>
      <c r="OU248" s="214"/>
      <c r="OV248" s="214"/>
      <c r="OW248" s="214"/>
      <c r="OX248" s="214"/>
      <c r="OY248" s="214"/>
      <c r="OZ248" s="214"/>
      <c r="PA248" s="214"/>
      <c r="PB248" s="214"/>
      <c r="PC248" s="214"/>
      <c r="PD248" s="214"/>
      <c r="PE248" s="214"/>
      <c r="PF248" s="214"/>
      <c r="PG248" s="214"/>
      <c r="PH248" s="214"/>
      <c r="PI248" s="214"/>
      <c r="PJ248" s="214"/>
      <c r="PK248" s="214"/>
      <c r="PL248" s="214"/>
      <c r="PM248" s="214"/>
      <c r="PN248" s="214"/>
      <c r="PO248" s="214"/>
      <c r="PP248" s="214"/>
      <c r="PQ248" s="214"/>
      <c r="PR248" s="214"/>
      <c r="PS248" s="214"/>
      <c r="PT248" s="214"/>
      <c r="PU248" s="214"/>
      <c r="PV248" s="214"/>
      <c r="PW248" s="214"/>
      <c r="PX248" s="214"/>
      <c r="PY248" s="214"/>
      <c r="PZ248" s="214"/>
      <c r="QA248" s="214"/>
      <c r="QB248" s="214"/>
      <c r="QC248" s="214"/>
      <c r="QD248" s="214"/>
      <c r="QE248" s="214"/>
      <c r="QF248" s="214"/>
      <c r="QG248" s="214"/>
      <c r="QH248" s="214"/>
      <c r="QI248" s="214"/>
      <c r="QJ248" s="214"/>
      <c r="QK248" s="214"/>
      <c r="QL248" s="214"/>
      <c r="QM248" s="214"/>
      <c r="QN248" s="214"/>
      <c r="QO248" s="214"/>
      <c r="QP248" s="214"/>
      <c r="QQ248" s="214"/>
      <c r="QR248" s="214"/>
      <c r="QS248" s="214"/>
      <c r="QT248" s="214"/>
      <c r="QU248" s="214"/>
      <c r="QV248" s="214"/>
      <c r="QW248" s="214"/>
      <c r="QX248" s="214"/>
      <c r="QY248" s="214"/>
      <c r="QZ248" s="214"/>
      <c r="RA248" s="214"/>
      <c r="RB248" s="214"/>
      <c r="RC248" s="214"/>
      <c r="RD248" s="214"/>
      <c r="RE248" s="214"/>
      <c r="RF248" s="214"/>
      <c r="RG248" s="214"/>
      <c r="RH248" s="214"/>
      <c r="RI248" s="214"/>
      <c r="RJ248" s="214"/>
      <c r="RK248" s="214"/>
      <c r="RL248" s="214"/>
      <c r="RM248" s="214"/>
      <c r="RN248" s="214"/>
      <c r="RO248" s="214"/>
      <c r="RP248" s="214"/>
      <c r="RQ248" s="214"/>
      <c r="RR248" s="214"/>
      <c r="RS248" s="214"/>
      <c r="RT248" s="214"/>
      <c r="RU248" s="214"/>
      <c r="RV248" s="214"/>
      <c r="RW248" s="214"/>
      <c r="RX248" s="214"/>
      <c r="RY248" s="214"/>
      <c r="RZ248" s="214"/>
      <c r="SA248" s="214"/>
      <c r="SB248" s="214"/>
      <c r="SC248" s="214"/>
      <c r="SD248" s="214"/>
      <c r="SE248" s="214"/>
      <c r="SF248" s="214"/>
      <c r="SG248" s="214"/>
      <c r="SH248" s="214"/>
      <c r="SI248" s="214"/>
      <c r="SJ248" s="214"/>
      <c r="SK248" s="214"/>
      <c r="SL248" s="214"/>
      <c r="SM248" s="214"/>
      <c r="SN248" s="214"/>
      <c r="SO248" s="214"/>
      <c r="SP248" s="214"/>
      <c r="SQ248" s="214"/>
      <c r="SR248" s="214"/>
      <c r="SS248" s="214"/>
      <c r="ST248" s="214"/>
      <c r="SU248" s="214"/>
      <c r="SV248" s="214"/>
      <c r="SW248" s="214"/>
      <c r="SX248" s="214"/>
      <c r="SY248" s="214"/>
      <c r="SZ248" s="214"/>
      <c r="TA248" s="214"/>
      <c r="TB248" s="214"/>
      <c r="TC248" s="214"/>
      <c r="TD248" s="214"/>
      <c r="TE248" s="214"/>
      <c r="TF248" s="214"/>
      <c r="TG248" s="214"/>
      <c r="TH248" s="214"/>
    </row>
    <row r="249" spans="1:528" s="72" customFormat="1" ht="15" customHeight="1" x14ac:dyDescent="0.2">
      <c r="A249" s="214"/>
      <c r="B249" s="213"/>
      <c r="C249" s="220"/>
      <c r="D249" s="390"/>
      <c r="E249" s="29"/>
      <c r="F249" s="30"/>
      <c r="G249" s="30"/>
      <c r="H249" s="109"/>
      <c r="I249" s="109"/>
      <c r="J249" s="114"/>
      <c r="K249" s="114"/>
      <c r="L249" s="114"/>
      <c r="M249" s="114"/>
      <c r="N249" s="14"/>
      <c r="O249" s="15"/>
      <c r="P249" s="16"/>
      <c r="Q249" s="261" t="s">
        <v>47</v>
      </c>
      <c r="R249" s="233"/>
      <c r="S249" s="214"/>
      <c r="T249" s="214"/>
      <c r="U249" s="214"/>
      <c r="V249" s="214"/>
      <c r="W249" s="214"/>
      <c r="X249" s="214"/>
      <c r="Y249" s="214"/>
      <c r="Z249" s="214"/>
      <c r="AA249" s="214"/>
      <c r="AB249" s="214"/>
      <c r="AC249" s="214"/>
      <c r="AD249" s="214"/>
      <c r="AE249" s="214"/>
      <c r="AF249" s="214"/>
      <c r="AG249" s="214"/>
      <c r="AH249" s="214"/>
      <c r="AI249" s="21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14"/>
      <c r="AZ249" s="214"/>
      <c r="BA249" s="214"/>
      <c r="BB249" s="214"/>
      <c r="BC249" s="214"/>
      <c r="BD249" s="214"/>
      <c r="BE249" s="214"/>
      <c r="BF249" s="214"/>
      <c r="BG249" s="214"/>
      <c r="BH249" s="214"/>
      <c r="BI249" s="214"/>
      <c r="BJ249" s="214"/>
      <c r="BK249" s="214"/>
      <c r="BL249" s="214"/>
      <c r="BM249" s="214"/>
      <c r="BN249" s="214"/>
      <c r="BO249" s="214"/>
      <c r="BP249" s="214"/>
      <c r="BQ249" s="214"/>
      <c r="BR249" s="214"/>
      <c r="BS249" s="214"/>
      <c r="BT249" s="214"/>
      <c r="BU249" s="214"/>
      <c r="BV249" s="214"/>
      <c r="BW249" s="214"/>
      <c r="BX249" s="214"/>
      <c r="BY249" s="214"/>
      <c r="BZ249" s="214"/>
      <c r="CA249" s="214"/>
      <c r="CB249" s="214"/>
      <c r="CC249" s="214"/>
      <c r="CD249" s="214"/>
      <c r="CE249" s="214"/>
      <c r="CF249" s="214"/>
      <c r="CG249" s="214"/>
      <c r="CH249" s="214"/>
      <c r="CI249" s="214"/>
      <c r="CJ249" s="214"/>
      <c r="CK249" s="214"/>
      <c r="CL249" s="214"/>
      <c r="CM249" s="214"/>
      <c r="CN249" s="214"/>
      <c r="CO249" s="214"/>
      <c r="CP249" s="214"/>
      <c r="CQ249" s="214"/>
      <c r="CR249" s="214"/>
      <c r="CS249" s="214"/>
      <c r="CT249" s="214"/>
      <c r="CU249" s="214"/>
      <c r="CV249" s="214"/>
      <c r="CW249" s="214"/>
      <c r="CX249" s="214"/>
      <c r="CY249" s="214"/>
      <c r="CZ249" s="214"/>
      <c r="DA249" s="214"/>
      <c r="DB249" s="214"/>
      <c r="DC249" s="214"/>
      <c r="DD249" s="214"/>
      <c r="DE249" s="214"/>
      <c r="DF249" s="214"/>
      <c r="DG249" s="214"/>
      <c r="DH249" s="214"/>
      <c r="DI249" s="214"/>
      <c r="DJ249" s="214"/>
      <c r="DK249" s="214"/>
      <c r="DL249" s="214"/>
      <c r="DM249" s="214"/>
      <c r="DN249" s="214"/>
      <c r="DO249" s="214"/>
      <c r="DP249" s="214"/>
      <c r="DQ249" s="214"/>
      <c r="DR249" s="214"/>
      <c r="DS249" s="214"/>
      <c r="DT249" s="214"/>
      <c r="DU249" s="214"/>
      <c r="DV249" s="214"/>
      <c r="DW249" s="214"/>
      <c r="DX249" s="214"/>
      <c r="DY249" s="214"/>
      <c r="DZ249" s="214"/>
      <c r="EA249" s="214"/>
      <c r="EB249" s="214"/>
      <c r="EC249" s="214"/>
      <c r="ED249" s="214"/>
      <c r="EE249" s="214"/>
      <c r="EF249" s="214"/>
      <c r="EG249" s="214"/>
      <c r="EH249" s="214"/>
      <c r="EI249" s="214"/>
      <c r="EJ249" s="214"/>
      <c r="EK249" s="214"/>
      <c r="EL249" s="214"/>
      <c r="EM249" s="214"/>
      <c r="EN249" s="214"/>
      <c r="EO249" s="214"/>
      <c r="EP249" s="214"/>
      <c r="EQ249" s="214"/>
      <c r="ER249" s="214"/>
      <c r="ES249" s="214"/>
      <c r="ET249" s="214"/>
      <c r="EU249" s="214"/>
      <c r="EV249" s="214"/>
      <c r="EW249" s="214"/>
      <c r="EX249" s="214"/>
      <c r="EY249" s="214"/>
      <c r="EZ249" s="214"/>
      <c r="FA249" s="214"/>
      <c r="FB249" s="214"/>
      <c r="FC249" s="214"/>
      <c r="FD249" s="214"/>
      <c r="FE249" s="214"/>
      <c r="FF249" s="214"/>
      <c r="FG249" s="214"/>
      <c r="FH249" s="214"/>
      <c r="FI249" s="214"/>
      <c r="FJ249" s="214"/>
      <c r="FK249" s="214"/>
      <c r="FL249" s="214"/>
      <c r="FM249" s="214"/>
      <c r="FN249" s="214"/>
      <c r="FO249" s="214"/>
      <c r="FP249" s="214"/>
      <c r="FQ249" s="214"/>
      <c r="FR249" s="214"/>
      <c r="FS249" s="214"/>
      <c r="FT249" s="214"/>
      <c r="FU249" s="214"/>
      <c r="FV249" s="214"/>
      <c r="FW249" s="214"/>
      <c r="FX249" s="214"/>
      <c r="FY249" s="214"/>
      <c r="FZ249" s="214"/>
      <c r="GA249" s="214"/>
      <c r="GB249" s="214"/>
      <c r="GC249" s="214"/>
      <c r="GD249" s="214"/>
      <c r="GE249" s="214"/>
      <c r="GF249" s="214"/>
      <c r="GG249" s="214"/>
      <c r="GH249" s="214"/>
      <c r="GI249" s="214"/>
      <c r="GJ249" s="214"/>
      <c r="GK249" s="214"/>
      <c r="GL249" s="214"/>
      <c r="GM249" s="214"/>
      <c r="GN249" s="214"/>
      <c r="GO249" s="214"/>
      <c r="GP249" s="214"/>
      <c r="GQ249" s="214"/>
      <c r="GR249" s="214"/>
      <c r="GS249" s="214"/>
      <c r="GT249" s="214"/>
      <c r="GU249" s="214"/>
      <c r="GV249" s="214"/>
      <c r="GW249" s="214"/>
      <c r="GX249" s="214"/>
      <c r="GY249" s="214"/>
      <c r="GZ249" s="214"/>
      <c r="HA249" s="214"/>
      <c r="HB249" s="214"/>
      <c r="HC249" s="214"/>
      <c r="HD249" s="214"/>
      <c r="HE249" s="214"/>
      <c r="HF249" s="214"/>
      <c r="HG249" s="214"/>
      <c r="HH249" s="214"/>
      <c r="HI249" s="214"/>
      <c r="HJ249" s="214"/>
      <c r="HK249" s="214"/>
      <c r="HL249" s="214"/>
      <c r="HM249" s="214"/>
      <c r="HN249" s="214"/>
      <c r="HO249" s="214"/>
      <c r="HP249" s="214"/>
      <c r="HQ249" s="214"/>
      <c r="HR249" s="214"/>
      <c r="HS249" s="214"/>
      <c r="HT249" s="214"/>
      <c r="HU249" s="214"/>
      <c r="HV249" s="214"/>
      <c r="HW249" s="214"/>
      <c r="HX249" s="214"/>
      <c r="HY249" s="214"/>
      <c r="HZ249" s="214"/>
      <c r="IA249" s="214"/>
      <c r="IB249" s="214"/>
      <c r="IC249" s="214"/>
      <c r="ID249" s="214"/>
      <c r="IE249" s="214"/>
      <c r="IF249" s="214"/>
      <c r="IG249" s="214"/>
      <c r="IH249" s="214"/>
      <c r="II249" s="214"/>
      <c r="IJ249" s="214"/>
      <c r="IK249" s="214"/>
      <c r="IL249" s="214"/>
      <c r="IM249" s="214"/>
      <c r="IN249" s="214"/>
      <c r="IO249" s="214"/>
      <c r="IP249" s="214"/>
      <c r="IQ249" s="214"/>
      <c r="IR249" s="214"/>
      <c r="IS249" s="214"/>
      <c r="IT249" s="214"/>
      <c r="IU249" s="214"/>
      <c r="IV249" s="214"/>
      <c r="IW249" s="214"/>
      <c r="IX249" s="214"/>
      <c r="IY249" s="214"/>
      <c r="IZ249" s="214"/>
      <c r="JA249" s="214"/>
      <c r="JB249" s="214"/>
      <c r="JC249" s="214"/>
      <c r="JD249" s="214"/>
      <c r="JE249" s="214"/>
      <c r="JF249" s="214"/>
      <c r="JG249" s="214"/>
      <c r="JH249" s="214"/>
      <c r="JI249" s="214"/>
      <c r="JJ249" s="214"/>
      <c r="JK249" s="214"/>
      <c r="JL249" s="214"/>
      <c r="JM249" s="214"/>
      <c r="JN249" s="214"/>
      <c r="JO249" s="214"/>
      <c r="JP249" s="214"/>
      <c r="JQ249" s="214"/>
      <c r="JR249" s="214"/>
      <c r="JS249" s="214"/>
      <c r="JT249" s="214"/>
      <c r="JU249" s="214"/>
      <c r="JV249" s="214"/>
      <c r="JW249" s="214"/>
      <c r="JX249" s="214"/>
      <c r="JY249" s="214"/>
      <c r="JZ249" s="214"/>
      <c r="KA249" s="214"/>
      <c r="KB249" s="214"/>
      <c r="KC249" s="214"/>
      <c r="KD249" s="214"/>
      <c r="KE249" s="214"/>
      <c r="KF249" s="214"/>
      <c r="KG249" s="214"/>
      <c r="KH249" s="214"/>
      <c r="KI249" s="214"/>
      <c r="KJ249" s="214"/>
      <c r="KK249" s="214"/>
      <c r="KL249" s="214"/>
      <c r="KM249" s="214"/>
      <c r="KN249" s="214"/>
      <c r="KO249" s="214"/>
      <c r="KP249" s="214"/>
      <c r="KQ249" s="214"/>
      <c r="KR249" s="214"/>
      <c r="KS249" s="214"/>
      <c r="KT249" s="214"/>
      <c r="KU249" s="214"/>
      <c r="KV249" s="214"/>
      <c r="KW249" s="214"/>
      <c r="KX249" s="214"/>
      <c r="KY249" s="214"/>
      <c r="KZ249" s="214"/>
      <c r="LA249" s="214"/>
      <c r="LB249" s="214"/>
      <c r="LC249" s="214"/>
      <c r="LD249" s="214"/>
      <c r="LE249" s="214"/>
      <c r="LF249" s="214"/>
      <c r="LG249" s="214"/>
      <c r="LH249" s="214"/>
      <c r="LI249" s="214"/>
      <c r="LJ249" s="214"/>
      <c r="LK249" s="214"/>
      <c r="LL249" s="214"/>
      <c r="LM249" s="214"/>
      <c r="LN249" s="214"/>
      <c r="LO249" s="214"/>
      <c r="LP249" s="214"/>
      <c r="LQ249" s="214"/>
      <c r="LR249" s="214"/>
      <c r="LS249" s="214"/>
      <c r="LT249" s="214"/>
      <c r="LU249" s="214"/>
      <c r="LV249" s="214"/>
      <c r="LW249" s="214"/>
      <c r="LX249" s="214"/>
      <c r="LY249" s="214"/>
      <c r="LZ249" s="214"/>
      <c r="MA249" s="214"/>
      <c r="MB249" s="214"/>
      <c r="MC249" s="214"/>
      <c r="MD249" s="214"/>
      <c r="ME249" s="214"/>
      <c r="MF249" s="214"/>
      <c r="MG249" s="214"/>
      <c r="MH249" s="214"/>
      <c r="MI249" s="214"/>
      <c r="MJ249" s="214"/>
      <c r="MK249" s="214"/>
      <c r="ML249" s="214"/>
      <c r="MM249" s="214"/>
      <c r="MN249" s="214"/>
      <c r="MO249" s="214"/>
      <c r="MP249" s="214"/>
      <c r="MQ249" s="214"/>
      <c r="MR249" s="214"/>
      <c r="MS249" s="214"/>
      <c r="MT249" s="214"/>
      <c r="MU249" s="214"/>
      <c r="MV249" s="214"/>
      <c r="MW249" s="214"/>
      <c r="MX249" s="214"/>
      <c r="MY249" s="214"/>
      <c r="MZ249" s="214"/>
      <c r="NA249" s="214"/>
      <c r="NB249" s="214"/>
      <c r="NC249" s="214"/>
      <c r="ND249" s="214"/>
      <c r="NE249" s="214"/>
      <c r="NF249" s="214"/>
      <c r="NG249" s="214"/>
      <c r="NH249" s="214"/>
      <c r="NI249" s="214"/>
      <c r="NJ249" s="214"/>
      <c r="NK249" s="214"/>
      <c r="NL249" s="214"/>
      <c r="NM249" s="214"/>
      <c r="NN249" s="214"/>
      <c r="NO249" s="214"/>
      <c r="NP249" s="214"/>
      <c r="NQ249" s="214"/>
      <c r="NR249" s="214"/>
      <c r="NS249" s="214"/>
      <c r="NT249" s="214"/>
      <c r="NU249" s="214"/>
      <c r="NV249" s="214"/>
      <c r="NW249" s="214"/>
      <c r="NX249" s="214"/>
      <c r="NY249" s="214"/>
      <c r="NZ249" s="214"/>
      <c r="OA249" s="214"/>
      <c r="OB249" s="214"/>
      <c r="OC249" s="214"/>
      <c r="OD249" s="214"/>
      <c r="OE249" s="214"/>
      <c r="OF249" s="214"/>
      <c r="OG249" s="214"/>
      <c r="OH249" s="214"/>
      <c r="OI249" s="214"/>
      <c r="OJ249" s="214"/>
      <c r="OK249" s="214"/>
      <c r="OL249" s="214"/>
      <c r="OM249" s="214"/>
      <c r="ON249" s="214"/>
      <c r="OO249" s="214"/>
      <c r="OP249" s="214"/>
      <c r="OQ249" s="214"/>
      <c r="OR249" s="214"/>
      <c r="OS249" s="214"/>
      <c r="OT249" s="214"/>
      <c r="OU249" s="214"/>
      <c r="OV249" s="214"/>
      <c r="OW249" s="214"/>
      <c r="OX249" s="214"/>
      <c r="OY249" s="214"/>
      <c r="OZ249" s="214"/>
      <c r="PA249" s="214"/>
      <c r="PB249" s="214"/>
      <c r="PC249" s="214"/>
      <c r="PD249" s="214"/>
      <c r="PE249" s="214"/>
      <c r="PF249" s="214"/>
      <c r="PG249" s="214"/>
      <c r="PH249" s="214"/>
      <c r="PI249" s="214"/>
      <c r="PJ249" s="214"/>
      <c r="PK249" s="214"/>
      <c r="PL249" s="214"/>
      <c r="PM249" s="214"/>
      <c r="PN249" s="214"/>
      <c r="PO249" s="214"/>
      <c r="PP249" s="214"/>
      <c r="PQ249" s="214"/>
      <c r="PR249" s="214"/>
      <c r="PS249" s="214"/>
      <c r="PT249" s="214"/>
      <c r="PU249" s="214"/>
      <c r="PV249" s="214"/>
      <c r="PW249" s="214"/>
      <c r="PX249" s="214"/>
      <c r="PY249" s="214"/>
      <c r="PZ249" s="214"/>
      <c r="QA249" s="214"/>
      <c r="QB249" s="214"/>
      <c r="QC249" s="214"/>
      <c r="QD249" s="214"/>
      <c r="QE249" s="214"/>
      <c r="QF249" s="214"/>
      <c r="QG249" s="214"/>
      <c r="QH249" s="214"/>
      <c r="QI249" s="214"/>
      <c r="QJ249" s="214"/>
      <c r="QK249" s="214"/>
      <c r="QL249" s="214"/>
      <c r="QM249" s="214"/>
      <c r="QN249" s="214"/>
      <c r="QO249" s="214"/>
      <c r="QP249" s="214"/>
      <c r="QQ249" s="214"/>
      <c r="QR249" s="214"/>
      <c r="QS249" s="214"/>
      <c r="QT249" s="214"/>
      <c r="QU249" s="214"/>
      <c r="QV249" s="214"/>
      <c r="QW249" s="214"/>
      <c r="QX249" s="214"/>
      <c r="QY249" s="214"/>
      <c r="QZ249" s="214"/>
      <c r="RA249" s="214"/>
      <c r="RB249" s="214"/>
      <c r="RC249" s="214"/>
      <c r="RD249" s="214"/>
      <c r="RE249" s="214"/>
      <c r="RF249" s="214"/>
      <c r="RG249" s="214"/>
      <c r="RH249" s="214"/>
      <c r="RI249" s="214"/>
      <c r="RJ249" s="214"/>
      <c r="RK249" s="214"/>
      <c r="RL249" s="214"/>
      <c r="RM249" s="214"/>
      <c r="RN249" s="214"/>
      <c r="RO249" s="214"/>
      <c r="RP249" s="214"/>
      <c r="RQ249" s="214"/>
      <c r="RR249" s="214"/>
      <c r="RS249" s="214"/>
      <c r="RT249" s="214"/>
      <c r="RU249" s="214"/>
      <c r="RV249" s="214"/>
      <c r="RW249" s="214"/>
      <c r="RX249" s="214"/>
      <c r="RY249" s="214"/>
      <c r="RZ249" s="214"/>
      <c r="SA249" s="214"/>
      <c r="SB249" s="214"/>
      <c r="SC249" s="214"/>
      <c r="SD249" s="214"/>
      <c r="SE249" s="214"/>
      <c r="SF249" s="214"/>
      <c r="SG249" s="214"/>
      <c r="SH249" s="214"/>
      <c r="SI249" s="214"/>
      <c r="SJ249" s="214"/>
      <c r="SK249" s="214"/>
      <c r="SL249" s="214"/>
      <c r="SM249" s="214"/>
      <c r="SN249" s="214"/>
      <c r="SO249" s="214"/>
      <c r="SP249" s="214"/>
      <c r="SQ249" s="214"/>
      <c r="SR249" s="214"/>
      <c r="SS249" s="214"/>
      <c r="ST249" s="214"/>
      <c r="SU249" s="214"/>
      <c r="SV249" s="214"/>
      <c r="SW249" s="214"/>
      <c r="SX249" s="214"/>
      <c r="SY249" s="214"/>
      <c r="SZ249" s="214"/>
      <c r="TA249" s="214"/>
      <c r="TB249" s="214"/>
      <c r="TC249" s="214"/>
      <c r="TD249" s="214"/>
      <c r="TE249" s="214"/>
      <c r="TF249" s="214"/>
      <c r="TG249" s="214"/>
      <c r="TH249" s="214"/>
    </row>
    <row r="250" spans="1:528" ht="15" customHeight="1" x14ac:dyDescent="0.2">
      <c r="A250" s="214"/>
      <c r="B250" s="213"/>
      <c r="C250" s="220"/>
      <c r="D250" s="24"/>
      <c r="E250" s="30"/>
      <c r="F250" s="30"/>
      <c r="G250" s="30"/>
      <c r="H250" s="109"/>
      <c r="I250" s="109"/>
      <c r="J250" s="114"/>
      <c r="K250" s="114"/>
      <c r="L250" s="114"/>
      <c r="M250" s="114"/>
      <c r="N250" s="14"/>
      <c r="O250" s="15"/>
      <c r="P250" s="16"/>
      <c r="Q250" s="260" t="s">
        <v>109</v>
      </c>
      <c r="R250" s="233"/>
      <c r="S250" s="214"/>
      <c r="T250" s="214"/>
      <c r="U250" s="214"/>
      <c r="V250" s="214"/>
      <c r="W250" s="214"/>
      <c r="X250" s="214"/>
      <c r="Y250" s="214"/>
      <c r="Z250" s="214"/>
      <c r="AA250" s="214"/>
      <c r="AB250" s="214"/>
      <c r="AC250" s="214"/>
      <c r="AD250" s="214"/>
      <c r="AE250" s="214"/>
      <c r="AF250" s="214"/>
      <c r="AG250" s="214"/>
      <c r="AH250" s="214"/>
      <c r="AI250" s="21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14"/>
      <c r="AZ250" s="214"/>
      <c r="BA250" s="214"/>
      <c r="BB250" s="214"/>
      <c r="BC250" s="214"/>
      <c r="BD250" s="214"/>
      <c r="BE250" s="214"/>
      <c r="BF250" s="214"/>
      <c r="BG250" s="214"/>
      <c r="BH250" s="214"/>
      <c r="BI250" s="214"/>
      <c r="BJ250" s="214"/>
      <c r="BK250" s="214"/>
      <c r="BL250" s="214"/>
      <c r="BM250" s="214"/>
      <c r="BN250" s="214"/>
      <c r="BO250" s="214"/>
      <c r="BP250" s="214"/>
      <c r="BQ250" s="214"/>
      <c r="BR250" s="214"/>
      <c r="BS250" s="214"/>
      <c r="BT250" s="214"/>
      <c r="BU250" s="214"/>
      <c r="BV250" s="214"/>
      <c r="BW250" s="214"/>
      <c r="BX250" s="214"/>
      <c r="BY250" s="214"/>
      <c r="BZ250" s="214"/>
      <c r="CA250" s="214"/>
      <c r="CB250" s="214"/>
      <c r="CC250" s="214"/>
      <c r="CD250" s="214"/>
      <c r="CE250" s="214"/>
      <c r="CF250" s="214"/>
      <c r="CG250" s="214"/>
      <c r="CH250" s="214"/>
      <c r="CI250" s="214"/>
      <c r="CJ250" s="214"/>
      <c r="CK250" s="214"/>
      <c r="CL250" s="214"/>
      <c r="CM250" s="214"/>
      <c r="CN250" s="214"/>
      <c r="CO250" s="214"/>
      <c r="CP250" s="214"/>
      <c r="CQ250" s="214"/>
      <c r="CR250" s="214"/>
      <c r="CS250" s="214"/>
      <c r="CT250" s="214"/>
      <c r="CU250" s="214"/>
      <c r="CV250" s="214"/>
      <c r="CW250" s="214"/>
      <c r="CX250" s="214"/>
      <c r="CY250" s="214"/>
      <c r="CZ250" s="214"/>
      <c r="DA250" s="214"/>
      <c r="DB250" s="214"/>
      <c r="DC250" s="214"/>
      <c r="DD250" s="214"/>
      <c r="DE250" s="214"/>
      <c r="DF250" s="214"/>
      <c r="DG250" s="214"/>
      <c r="DH250" s="214"/>
      <c r="DI250" s="214"/>
      <c r="DJ250" s="214"/>
      <c r="DK250" s="214"/>
      <c r="DL250" s="214"/>
      <c r="DM250" s="214"/>
      <c r="DN250" s="214"/>
      <c r="DO250" s="214"/>
      <c r="DP250" s="214"/>
      <c r="DQ250" s="214"/>
      <c r="DR250" s="214"/>
      <c r="DS250" s="214"/>
      <c r="DT250" s="214"/>
      <c r="DU250" s="214"/>
      <c r="DV250" s="214"/>
      <c r="DW250" s="214"/>
      <c r="DX250" s="214"/>
      <c r="DY250" s="214"/>
      <c r="DZ250" s="214"/>
      <c r="EA250" s="214"/>
      <c r="EB250" s="214"/>
      <c r="EC250" s="214"/>
      <c r="ED250" s="214"/>
      <c r="EE250" s="214"/>
      <c r="EF250" s="214"/>
      <c r="EG250" s="214"/>
      <c r="EH250" s="214"/>
      <c r="EI250" s="214"/>
      <c r="EJ250" s="214"/>
      <c r="EK250" s="214"/>
      <c r="EL250" s="214"/>
      <c r="EM250" s="214"/>
      <c r="EN250" s="214"/>
      <c r="EO250" s="214"/>
      <c r="EP250" s="214"/>
      <c r="EQ250" s="214"/>
      <c r="ER250" s="214"/>
      <c r="ES250" s="214"/>
      <c r="ET250" s="214"/>
      <c r="EU250" s="214"/>
      <c r="EV250" s="214"/>
      <c r="EW250" s="214"/>
      <c r="EX250" s="214"/>
      <c r="EY250" s="214"/>
      <c r="EZ250" s="214"/>
      <c r="FA250" s="214"/>
      <c r="FB250" s="214"/>
      <c r="FC250" s="214"/>
      <c r="FD250" s="214"/>
      <c r="FE250" s="214"/>
      <c r="FF250" s="214"/>
      <c r="FG250" s="214"/>
      <c r="FH250" s="214"/>
      <c r="FI250" s="214"/>
      <c r="FJ250" s="214"/>
      <c r="FK250" s="214"/>
      <c r="FL250" s="214"/>
      <c r="FM250" s="214"/>
      <c r="FN250" s="214"/>
      <c r="FO250" s="214"/>
      <c r="FP250" s="214"/>
      <c r="FQ250" s="214"/>
      <c r="FR250" s="214"/>
      <c r="FS250" s="214"/>
      <c r="FT250" s="214"/>
      <c r="FU250" s="214"/>
      <c r="FV250" s="214"/>
      <c r="FW250" s="214"/>
      <c r="FX250" s="214"/>
      <c r="FY250" s="214"/>
      <c r="FZ250" s="214"/>
      <c r="GA250" s="214"/>
      <c r="GB250" s="214"/>
      <c r="GC250" s="214"/>
      <c r="GD250" s="214"/>
      <c r="GE250" s="214"/>
      <c r="GF250" s="214"/>
      <c r="GG250" s="214"/>
      <c r="GH250" s="214"/>
      <c r="GI250" s="214"/>
      <c r="GJ250" s="214"/>
      <c r="GK250" s="214"/>
      <c r="GL250" s="214"/>
      <c r="GM250" s="214"/>
      <c r="GN250" s="214"/>
      <c r="GO250" s="214"/>
      <c r="GP250" s="214"/>
      <c r="GQ250" s="214"/>
      <c r="GR250" s="214"/>
      <c r="GS250" s="214"/>
      <c r="GT250" s="214"/>
      <c r="GU250" s="214"/>
      <c r="GV250" s="214"/>
      <c r="GW250" s="214"/>
      <c r="GX250" s="214"/>
      <c r="GY250" s="214"/>
      <c r="GZ250" s="214"/>
      <c r="HA250" s="214"/>
      <c r="HB250" s="214"/>
      <c r="HC250" s="214"/>
      <c r="HD250" s="214"/>
      <c r="HE250" s="214"/>
      <c r="HF250" s="214"/>
      <c r="HG250" s="214"/>
      <c r="HH250" s="214"/>
      <c r="HI250" s="214"/>
      <c r="HJ250" s="214"/>
      <c r="HK250" s="214"/>
      <c r="HL250" s="214"/>
      <c r="HM250" s="214"/>
      <c r="HN250" s="214"/>
      <c r="HO250" s="214"/>
      <c r="HP250" s="214"/>
      <c r="HQ250" s="214"/>
      <c r="HR250" s="214"/>
      <c r="HS250" s="214"/>
      <c r="HT250" s="214"/>
      <c r="HU250" s="214"/>
      <c r="HV250" s="214"/>
      <c r="HW250" s="214"/>
      <c r="HX250" s="214"/>
      <c r="HY250" s="214"/>
      <c r="HZ250" s="214"/>
      <c r="IA250" s="214"/>
      <c r="IB250" s="214"/>
      <c r="IC250" s="214"/>
      <c r="ID250" s="214"/>
      <c r="IE250" s="214"/>
      <c r="IF250" s="214"/>
      <c r="IG250" s="214"/>
      <c r="IH250" s="214"/>
      <c r="II250" s="214"/>
      <c r="IJ250" s="214"/>
      <c r="IK250" s="214"/>
      <c r="IL250" s="214"/>
      <c r="IM250" s="214"/>
      <c r="IN250" s="214"/>
      <c r="IO250" s="214"/>
      <c r="IP250" s="214"/>
      <c r="IQ250" s="214"/>
      <c r="IR250" s="214"/>
      <c r="IS250" s="214"/>
      <c r="IT250" s="214"/>
      <c r="IU250" s="214"/>
      <c r="IV250" s="214"/>
      <c r="IW250" s="214"/>
      <c r="IX250" s="214"/>
      <c r="IY250" s="214"/>
      <c r="IZ250" s="214"/>
      <c r="JA250" s="214"/>
      <c r="JB250" s="214"/>
      <c r="JC250" s="214"/>
      <c r="JD250" s="214"/>
      <c r="JE250" s="214"/>
      <c r="JF250" s="214"/>
      <c r="JG250" s="214"/>
      <c r="JH250" s="214"/>
      <c r="JI250" s="214"/>
      <c r="JJ250" s="214"/>
      <c r="JK250" s="214"/>
      <c r="JL250" s="214"/>
      <c r="JM250" s="214"/>
      <c r="JN250" s="214"/>
      <c r="JO250" s="214"/>
      <c r="JP250" s="214"/>
      <c r="JQ250" s="214"/>
      <c r="JR250" s="214"/>
      <c r="JS250" s="214"/>
      <c r="JT250" s="214"/>
      <c r="JU250" s="214"/>
      <c r="JV250" s="214"/>
      <c r="JW250" s="214"/>
      <c r="JX250" s="214"/>
      <c r="JY250" s="214"/>
      <c r="JZ250" s="214"/>
      <c r="KA250" s="214"/>
      <c r="KB250" s="214"/>
      <c r="KC250" s="214"/>
      <c r="KD250" s="214"/>
      <c r="KE250" s="214"/>
      <c r="KF250" s="214"/>
      <c r="KG250" s="214"/>
      <c r="KH250" s="214"/>
      <c r="KI250" s="214"/>
      <c r="KJ250" s="214"/>
      <c r="KK250" s="214"/>
      <c r="KL250" s="214"/>
      <c r="KM250" s="214"/>
      <c r="KN250" s="214"/>
      <c r="KO250" s="214"/>
      <c r="KP250" s="214"/>
      <c r="KQ250" s="214"/>
      <c r="KR250" s="214"/>
      <c r="KS250" s="214"/>
      <c r="KT250" s="214"/>
      <c r="KU250" s="214"/>
      <c r="KV250" s="214"/>
      <c r="KW250" s="214"/>
      <c r="KX250" s="214"/>
      <c r="KY250" s="214"/>
      <c r="KZ250" s="214"/>
      <c r="LA250" s="214"/>
      <c r="LB250" s="214"/>
      <c r="LC250" s="214"/>
      <c r="LD250" s="214"/>
      <c r="LE250" s="214"/>
      <c r="LF250" s="214"/>
      <c r="LG250" s="214"/>
      <c r="LH250" s="214"/>
      <c r="LI250" s="214"/>
      <c r="LJ250" s="214"/>
      <c r="LK250" s="214"/>
      <c r="LL250" s="214"/>
      <c r="LM250" s="214"/>
      <c r="LN250" s="214"/>
      <c r="LO250" s="214"/>
      <c r="LP250" s="214"/>
      <c r="LQ250" s="214"/>
      <c r="LR250" s="214"/>
      <c r="LS250" s="214"/>
      <c r="LT250" s="214"/>
      <c r="LU250" s="214"/>
      <c r="LV250" s="214"/>
      <c r="LW250" s="214"/>
      <c r="LX250" s="214"/>
      <c r="LY250" s="214"/>
      <c r="LZ250" s="214"/>
      <c r="MA250" s="214"/>
      <c r="MB250" s="214"/>
      <c r="MC250" s="214"/>
      <c r="MD250" s="214"/>
      <c r="ME250" s="214"/>
      <c r="MF250" s="214"/>
      <c r="MG250" s="214"/>
      <c r="MH250" s="214"/>
      <c r="MI250" s="214"/>
      <c r="MJ250" s="214"/>
      <c r="MK250" s="214"/>
      <c r="ML250" s="214"/>
      <c r="MM250" s="214"/>
      <c r="MN250" s="214"/>
      <c r="MO250" s="214"/>
      <c r="MP250" s="214"/>
      <c r="MQ250" s="214"/>
      <c r="MR250" s="214"/>
      <c r="MS250" s="214"/>
      <c r="MT250" s="214"/>
      <c r="MU250" s="214"/>
      <c r="MV250" s="214"/>
      <c r="MW250" s="214"/>
      <c r="MX250" s="214"/>
      <c r="MY250" s="214"/>
      <c r="MZ250" s="214"/>
      <c r="NA250" s="214"/>
      <c r="NB250" s="214"/>
      <c r="NC250" s="214"/>
      <c r="ND250" s="214"/>
      <c r="NE250" s="214"/>
      <c r="NF250" s="214"/>
      <c r="NG250" s="214"/>
      <c r="NH250" s="214"/>
      <c r="NI250" s="214"/>
      <c r="NJ250" s="214"/>
      <c r="NK250" s="214"/>
      <c r="NL250" s="214"/>
      <c r="NM250" s="214"/>
      <c r="NN250" s="214"/>
      <c r="NO250" s="214"/>
      <c r="NP250" s="214"/>
      <c r="NQ250" s="214"/>
      <c r="NR250" s="214"/>
      <c r="NS250" s="214"/>
      <c r="NT250" s="214"/>
      <c r="NU250" s="214"/>
      <c r="NV250" s="214"/>
      <c r="NW250" s="214"/>
      <c r="NX250" s="214"/>
      <c r="NY250" s="214"/>
      <c r="NZ250" s="214"/>
      <c r="OA250" s="214"/>
      <c r="OB250" s="214"/>
      <c r="OC250" s="214"/>
      <c r="OD250" s="214"/>
      <c r="OE250" s="214"/>
      <c r="OF250" s="214"/>
      <c r="OG250" s="214"/>
      <c r="OH250" s="214"/>
      <c r="OI250" s="214"/>
      <c r="OJ250" s="214"/>
      <c r="OK250" s="214"/>
      <c r="OL250" s="214"/>
      <c r="OM250" s="214"/>
      <c r="ON250" s="214"/>
      <c r="OO250" s="214"/>
      <c r="OP250" s="214"/>
      <c r="OQ250" s="214"/>
      <c r="OR250" s="214"/>
      <c r="OS250" s="214"/>
      <c r="OT250" s="214"/>
      <c r="OU250" s="214"/>
      <c r="OV250" s="214"/>
      <c r="OW250" s="214"/>
      <c r="OX250" s="214"/>
      <c r="OY250" s="214"/>
      <c r="OZ250" s="214"/>
      <c r="PA250" s="214"/>
      <c r="PB250" s="214"/>
      <c r="PC250" s="214"/>
      <c r="PD250" s="214"/>
      <c r="PE250" s="214"/>
      <c r="PF250" s="214"/>
      <c r="PG250" s="214"/>
      <c r="PH250" s="214"/>
      <c r="PI250" s="214"/>
      <c r="PJ250" s="214"/>
      <c r="PK250" s="214"/>
      <c r="PL250" s="214"/>
      <c r="PM250" s="214"/>
      <c r="PN250" s="214"/>
      <c r="PO250" s="214"/>
      <c r="PP250" s="214"/>
      <c r="PQ250" s="214"/>
      <c r="PR250" s="214"/>
      <c r="PS250" s="214"/>
      <c r="PT250" s="214"/>
      <c r="PU250" s="214"/>
      <c r="PV250" s="214"/>
      <c r="PW250" s="214"/>
      <c r="PX250" s="214"/>
      <c r="PY250" s="214"/>
      <c r="PZ250" s="214"/>
      <c r="QA250" s="214"/>
      <c r="QB250" s="214"/>
      <c r="QC250" s="214"/>
      <c r="QD250" s="214"/>
      <c r="QE250" s="214"/>
      <c r="QF250" s="214"/>
      <c r="QG250" s="214"/>
      <c r="QH250" s="214"/>
      <c r="QI250" s="214"/>
      <c r="QJ250" s="214"/>
      <c r="QK250" s="214"/>
      <c r="QL250" s="214"/>
      <c r="QM250" s="214"/>
      <c r="QN250" s="214"/>
      <c r="QO250" s="214"/>
      <c r="QP250" s="214"/>
      <c r="QQ250" s="214"/>
      <c r="QR250" s="214"/>
      <c r="QS250" s="214"/>
      <c r="QT250" s="214"/>
      <c r="QU250" s="214"/>
      <c r="QV250" s="214"/>
      <c r="QW250" s="214"/>
      <c r="QX250" s="214"/>
      <c r="QY250" s="214"/>
      <c r="QZ250" s="214"/>
      <c r="RA250" s="214"/>
      <c r="RB250" s="214"/>
      <c r="RC250" s="214"/>
      <c r="RD250" s="214"/>
      <c r="RE250" s="214"/>
      <c r="RF250" s="214"/>
      <c r="RG250" s="214"/>
      <c r="RH250" s="214"/>
      <c r="RI250" s="214"/>
      <c r="RJ250" s="214"/>
      <c r="RK250" s="214"/>
      <c r="RL250" s="214"/>
      <c r="RM250" s="214"/>
      <c r="RN250" s="214"/>
      <c r="RO250" s="214"/>
      <c r="RP250" s="214"/>
      <c r="RQ250" s="214"/>
      <c r="RR250" s="214"/>
      <c r="RS250" s="214"/>
      <c r="RT250" s="214"/>
      <c r="RU250" s="214"/>
      <c r="RV250" s="214"/>
      <c r="RW250" s="214"/>
      <c r="RX250" s="214"/>
      <c r="RY250" s="214"/>
      <c r="RZ250" s="214"/>
      <c r="SA250" s="214"/>
      <c r="SB250" s="214"/>
      <c r="SC250" s="214"/>
      <c r="SD250" s="214"/>
      <c r="SE250" s="214"/>
      <c r="SF250" s="214"/>
      <c r="SG250" s="214"/>
      <c r="SH250" s="214"/>
      <c r="SI250" s="214"/>
      <c r="SJ250" s="214"/>
      <c r="SK250" s="214"/>
      <c r="SL250" s="214"/>
      <c r="SM250" s="214"/>
      <c r="SN250" s="214"/>
      <c r="SO250" s="214"/>
      <c r="SP250" s="214"/>
      <c r="SQ250" s="214"/>
      <c r="SR250" s="214"/>
      <c r="SS250" s="214"/>
      <c r="ST250" s="214"/>
      <c r="SU250" s="214"/>
      <c r="SV250" s="214"/>
      <c r="SW250" s="214"/>
      <c r="SX250" s="214"/>
      <c r="SY250" s="214"/>
      <c r="SZ250" s="214"/>
      <c r="TA250" s="214"/>
      <c r="TB250" s="214"/>
      <c r="TC250" s="214"/>
      <c r="TD250" s="214"/>
      <c r="TE250" s="214"/>
      <c r="TF250" s="214"/>
      <c r="TG250" s="214"/>
      <c r="TH250" s="214"/>
    </row>
    <row r="251" spans="1:528" ht="15" customHeight="1" x14ac:dyDescent="0.2">
      <c r="A251" s="214"/>
      <c r="B251" s="213"/>
      <c r="C251" s="220"/>
      <c r="D251" s="214"/>
      <c r="E251" s="30"/>
      <c r="F251" s="30"/>
      <c r="G251" s="30"/>
      <c r="H251" s="109"/>
      <c r="I251" s="109"/>
      <c r="J251" s="114"/>
      <c r="K251" s="114"/>
      <c r="L251" s="114"/>
      <c r="M251" s="114"/>
      <c r="N251" s="14"/>
      <c r="O251" s="15"/>
      <c r="P251" s="16"/>
      <c r="Q251" s="260" t="s">
        <v>110</v>
      </c>
      <c r="R251" s="233"/>
      <c r="S251" s="214"/>
      <c r="T251" s="214"/>
      <c r="U251" s="214"/>
      <c r="V251" s="214"/>
      <c r="W251" s="214"/>
      <c r="X251" s="214"/>
      <c r="Y251" s="214"/>
      <c r="Z251" s="214"/>
      <c r="AA251" s="214"/>
      <c r="AB251" s="214"/>
      <c r="AC251" s="214"/>
      <c r="AD251" s="214"/>
      <c r="AE251" s="214"/>
      <c r="AF251" s="214"/>
      <c r="AG251" s="214"/>
      <c r="AH251" s="214"/>
      <c r="AI251" s="214"/>
      <c r="AJ251" s="214"/>
      <c r="AK251" s="214"/>
      <c r="AL251" s="214"/>
      <c r="AM251" s="214"/>
      <c r="AN251" s="214"/>
      <c r="AO251" s="214"/>
      <c r="AP251" s="214"/>
      <c r="AQ251" s="214"/>
      <c r="AR251" s="214"/>
      <c r="AS251" s="214"/>
      <c r="AT251" s="214"/>
      <c r="AU251" s="214"/>
      <c r="AV251" s="214"/>
      <c r="AW251" s="214"/>
      <c r="AX251" s="214"/>
      <c r="AY251" s="214"/>
      <c r="AZ251" s="214"/>
      <c r="BA251" s="214"/>
      <c r="BB251" s="214"/>
      <c r="BC251" s="214"/>
      <c r="BD251" s="214"/>
      <c r="BE251" s="214"/>
      <c r="BF251" s="214"/>
      <c r="BG251" s="214"/>
      <c r="BH251" s="214"/>
      <c r="BI251" s="214"/>
      <c r="BJ251" s="214"/>
      <c r="BK251" s="214"/>
      <c r="BL251" s="214"/>
      <c r="BM251" s="214"/>
      <c r="BN251" s="214"/>
      <c r="BO251" s="214"/>
      <c r="BP251" s="214"/>
      <c r="BQ251" s="214"/>
      <c r="BR251" s="214"/>
      <c r="BS251" s="214"/>
      <c r="BT251" s="214"/>
      <c r="BU251" s="214"/>
      <c r="BV251" s="214"/>
      <c r="BW251" s="214"/>
      <c r="BX251" s="214"/>
      <c r="BY251" s="214"/>
      <c r="BZ251" s="214"/>
      <c r="CA251" s="214"/>
      <c r="CB251" s="214"/>
      <c r="CC251" s="214"/>
      <c r="CD251" s="214"/>
      <c r="CE251" s="214"/>
      <c r="CF251" s="214"/>
      <c r="CG251" s="214"/>
      <c r="CH251" s="214"/>
      <c r="CI251" s="214"/>
      <c r="CJ251" s="214"/>
      <c r="CK251" s="214"/>
      <c r="CL251" s="214"/>
      <c r="CM251" s="214"/>
      <c r="CN251" s="214"/>
      <c r="CO251" s="214"/>
      <c r="CP251" s="214"/>
      <c r="CQ251" s="214"/>
      <c r="CR251" s="214"/>
      <c r="CS251" s="214"/>
      <c r="CT251" s="214"/>
      <c r="CU251" s="214"/>
      <c r="CV251" s="214"/>
      <c r="CW251" s="214"/>
      <c r="CX251" s="214"/>
      <c r="CY251" s="214"/>
      <c r="CZ251" s="214"/>
      <c r="DA251" s="214"/>
      <c r="DB251" s="214"/>
      <c r="DC251" s="214"/>
      <c r="DD251" s="214"/>
      <c r="DE251" s="214"/>
      <c r="DF251" s="214"/>
      <c r="DG251" s="214"/>
      <c r="DH251" s="214"/>
      <c r="DI251" s="214"/>
      <c r="DJ251" s="214"/>
      <c r="DK251" s="214"/>
      <c r="DL251" s="214"/>
      <c r="DM251" s="214"/>
      <c r="DN251" s="214"/>
      <c r="DO251" s="214"/>
      <c r="DP251" s="214"/>
      <c r="DQ251" s="214"/>
      <c r="DR251" s="214"/>
      <c r="DS251" s="214"/>
      <c r="DT251" s="214"/>
      <c r="DU251" s="214"/>
      <c r="DV251" s="214"/>
      <c r="DW251" s="214"/>
      <c r="DX251" s="214"/>
      <c r="DY251" s="214"/>
      <c r="DZ251" s="214"/>
      <c r="EA251" s="214"/>
      <c r="EB251" s="214"/>
      <c r="EC251" s="214"/>
      <c r="ED251" s="214"/>
      <c r="EE251" s="214"/>
      <c r="EF251" s="214"/>
      <c r="EG251" s="214"/>
      <c r="EH251" s="214"/>
      <c r="EI251" s="214"/>
      <c r="EJ251" s="214"/>
      <c r="EK251" s="214"/>
      <c r="EL251" s="214"/>
      <c r="EM251" s="214"/>
      <c r="EN251" s="214"/>
      <c r="EO251" s="214"/>
      <c r="EP251" s="214"/>
      <c r="EQ251" s="214"/>
      <c r="ER251" s="214"/>
      <c r="ES251" s="214"/>
      <c r="ET251" s="214"/>
      <c r="EU251" s="214"/>
      <c r="EV251" s="214"/>
      <c r="EW251" s="214"/>
      <c r="EX251" s="214"/>
      <c r="EY251" s="214"/>
      <c r="EZ251" s="214"/>
      <c r="FA251" s="214"/>
      <c r="FB251" s="214"/>
      <c r="FC251" s="214"/>
      <c r="FD251" s="214"/>
      <c r="FE251" s="214"/>
      <c r="FF251" s="214"/>
      <c r="FG251" s="214"/>
      <c r="FH251" s="214"/>
      <c r="FI251" s="214"/>
      <c r="FJ251" s="214"/>
      <c r="FK251" s="214"/>
      <c r="FL251" s="214"/>
      <c r="FM251" s="214"/>
      <c r="FN251" s="214"/>
      <c r="FO251" s="214"/>
      <c r="FP251" s="214"/>
      <c r="FQ251" s="214"/>
      <c r="FR251" s="214"/>
      <c r="FS251" s="214"/>
      <c r="FT251" s="214"/>
      <c r="FU251" s="214"/>
      <c r="FV251" s="214"/>
      <c r="FW251" s="214"/>
      <c r="FX251" s="214"/>
      <c r="FY251" s="214"/>
      <c r="FZ251" s="214"/>
      <c r="GA251" s="214"/>
      <c r="GB251" s="214"/>
      <c r="GC251" s="214"/>
      <c r="GD251" s="214"/>
      <c r="GE251" s="214"/>
      <c r="GF251" s="214"/>
      <c r="GG251" s="214"/>
      <c r="GH251" s="214"/>
      <c r="GI251" s="214"/>
      <c r="GJ251" s="214"/>
      <c r="GK251" s="214"/>
      <c r="GL251" s="214"/>
      <c r="GM251" s="214"/>
      <c r="GN251" s="214"/>
      <c r="GO251" s="214"/>
      <c r="GP251" s="214"/>
      <c r="GQ251" s="214"/>
      <c r="GR251" s="214"/>
      <c r="GS251" s="214"/>
      <c r="GT251" s="214"/>
      <c r="GU251" s="214"/>
      <c r="GV251" s="214"/>
      <c r="GW251" s="214"/>
      <c r="GX251" s="214"/>
      <c r="GY251" s="214"/>
      <c r="GZ251" s="214"/>
      <c r="HA251" s="214"/>
      <c r="HB251" s="214"/>
      <c r="HC251" s="214"/>
      <c r="HD251" s="214"/>
      <c r="HE251" s="214"/>
      <c r="HF251" s="214"/>
      <c r="HG251" s="214"/>
      <c r="HH251" s="214"/>
      <c r="HI251" s="214"/>
      <c r="HJ251" s="214"/>
      <c r="HK251" s="214"/>
      <c r="HL251" s="214"/>
      <c r="HM251" s="214"/>
      <c r="HN251" s="214"/>
      <c r="HO251" s="214"/>
      <c r="HP251" s="214"/>
      <c r="HQ251" s="214"/>
      <c r="HR251" s="214"/>
      <c r="HS251" s="214"/>
      <c r="HT251" s="214"/>
      <c r="HU251" s="214"/>
      <c r="HV251" s="214"/>
      <c r="HW251" s="214"/>
      <c r="HX251" s="214"/>
      <c r="HY251" s="214"/>
      <c r="HZ251" s="214"/>
      <c r="IA251" s="214"/>
      <c r="IB251" s="214"/>
      <c r="IC251" s="214"/>
      <c r="ID251" s="214"/>
      <c r="IE251" s="214"/>
      <c r="IF251" s="214"/>
      <c r="IG251" s="214"/>
      <c r="IH251" s="214"/>
      <c r="II251" s="214"/>
      <c r="IJ251" s="214"/>
      <c r="IK251" s="214"/>
      <c r="IL251" s="214"/>
      <c r="IM251" s="214"/>
      <c r="IN251" s="214"/>
      <c r="IO251" s="214"/>
      <c r="IP251" s="214"/>
      <c r="IQ251" s="214"/>
      <c r="IR251" s="214"/>
      <c r="IS251" s="214"/>
      <c r="IT251" s="214"/>
      <c r="IU251" s="214"/>
      <c r="IV251" s="214"/>
      <c r="IW251" s="214"/>
      <c r="IX251" s="214"/>
      <c r="IY251" s="214"/>
      <c r="IZ251" s="214"/>
      <c r="JA251" s="214"/>
      <c r="JB251" s="214"/>
      <c r="JC251" s="214"/>
      <c r="JD251" s="214"/>
      <c r="JE251" s="214"/>
      <c r="JF251" s="214"/>
      <c r="JG251" s="214"/>
      <c r="JH251" s="214"/>
      <c r="JI251" s="214"/>
      <c r="JJ251" s="214"/>
      <c r="JK251" s="214"/>
      <c r="JL251" s="214"/>
      <c r="JM251" s="214"/>
      <c r="JN251" s="214"/>
      <c r="JO251" s="214"/>
      <c r="JP251" s="214"/>
      <c r="JQ251" s="214"/>
      <c r="JR251" s="214"/>
      <c r="JS251" s="214"/>
      <c r="JT251" s="214"/>
      <c r="JU251" s="214"/>
      <c r="JV251" s="214"/>
      <c r="JW251" s="214"/>
      <c r="JX251" s="214"/>
      <c r="JY251" s="214"/>
      <c r="JZ251" s="214"/>
      <c r="KA251" s="214"/>
      <c r="KB251" s="214"/>
      <c r="KC251" s="214"/>
      <c r="KD251" s="214"/>
      <c r="KE251" s="214"/>
      <c r="KF251" s="214"/>
      <c r="KG251" s="214"/>
      <c r="KH251" s="214"/>
      <c r="KI251" s="214"/>
      <c r="KJ251" s="214"/>
      <c r="KK251" s="214"/>
      <c r="KL251" s="214"/>
      <c r="KM251" s="214"/>
      <c r="KN251" s="214"/>
      <c r="KO251" s="214"/>
      <c r="KP251" s="214"/>
      <c r="KQ251" s="214"/>
      <c r="KR251" s="214"/>
      <c r="KS251" s="214"/>
      <c r="KT251" s="214"/>
      <c r="KU251" s="214"/>
      <c r="KV251" s="214"/>
      <c r="KW251" s="214"/>
      <c r="KX251" s="214"/>
      <c r="KY251" s="214"/>
      <c r="KZ251" s="214"/>
      <c r="LA251" s="214"/>
      <c r="LB251" s="214"/>
      <c r="LC251" s="214"/>
      <c r="LD251" s="214"/>
      <c r="LE251" s="214"/>
      <c r="LF251" s="214"/>
      <c r="LG251" s="214"/>
      <c r="LH251" s="214"/>
      <c r="LI251" s="214"/>
      <c r="LJ251" s="214"/>
      <c r="LK251" s="214"/>
      <c r="LL251" s="214"/>
      <c r="LM251" s="214"/>
      <c r="LN251" s="214"/>
      <c r="LO251" s="214"/>
      <c r="LP251" s="214"/>
      <c r="LQ251" s="214"/>
      <c r="LR251" s="214"/>
      <c r="LS251" s="214"/>
      <c r="LT251" s="214"/>
      <c r="LU251" s="214"/>
      <c r="LV251" s="214"/>
      <c r="LW251" s="214"/>
      <c r="LX251" s="214"/>
      <c r="LY251" s="214"/>
      <c r="LZ251" s="214"/>
      <c r="MA251" s="214"/>
      <c r="MB251" s="214"/>
      <c r="MC251" s="214"/>
      <c r="MD251" s="214"/>
      <c r="ME251" s="214"/>
      <c r="MF251" s="214"/>
      <c r="MG251" s="214"/>
      <c r="MH251" s="214"/>
      <c r="MI251" s="214"/>
      <c r="MJ251" s="214"/>
      <c r="MK251" s="214"/>
      <c r="ML251" s="214"/>
      <c r="MM251" s="214"/>
      <c r="MN251" s="214"/>
      <c r="MO251" s="214"/>
      <c r="MP251" s="214"/>
      <c r="MQ251" s="214"/>
      <c r="MR251" s="214"/>
      <c r="MS251" s="214"/>
      <c r="MT251" s="214"/>
      <c r="MU251" s="214"/>
      <c r="MV251" s="214"/>
      <c r="MW251" s="214"/>
      <c r="MX251" s="214"/>
      <c r="MY251" s="214"/>
      <c r="MZ251" s="214"/>
      <c r="NA251" s="214"/>
      <c r="NB251" s="214"/>
      <c r="NC251" s="214"/>
      <c r="ND251" s="214"/>
      <c r="NE251" s="214"/>
      <c r="NF251" s="214"/>
      <c r="NG251" s="214"/>
      <c r="NH251" s="214"/>
      <c r="NI251" s="214"/>
      <c r="NJ251" s="214"/>
      <c r="NK251" s="214"/>
      <c r="NL251" s="214"/>
      <c r="NM251" s="214"/>
      <c r="NN251" s="214"/>
      <c r="NO251" s="214"/>
      <c r="NP251" s="214"/>
      <c r="NQ251" s="214"/>
      <c r="NR251" s="214"/>
      <c r="NS251" s="214"/>
      <c r="NT251" s="214"/>
      <c r="NU251" s="214"/>
      <c r="NV251" s="214"/>
      <c r="NW251" s="214"/>
      <c r="NX251" s="214"/>
      <c r="NY251" s="214"/>
      <c r="NZ251" s="214"/>
      <c r="OA251" s="214"/>
      <c r="OB251" s="214"/>
      <c r="OC251" s="214"/>
      <c r="OD251" s="214"/>
      <c r="OE251" s="214"/>
      <c r="OF251" s="214"/>
      <c r="OG251" s="214"/>
      <c r="OH251" s="214"/>
      <c r="OI251" s="214"/>
      <c r="OJ251" s="214"/>
      <c r="OK251" s="214"/>
      <c r="OL251" s="214"/>
      <c r="OM251" s="214"/>
      <c r="ON251" s="214"/>
      <c r="OO251" s="214"/>
      <c r="OP251" s="214"/>
      <c r="OQ251" s="214"/>
      <c r="OR251" s="214"/>
      <c r="OS251" s="214"/>
      <c r="OT251" s="214"/>
      <c r="OU251" s="214"/>
      <c r="OV251" s="214"/>
      <c r="OW251" s="214"/>
      <c r="OX251" s="214"/>
      <c r="OY251" s="214"/>
      <c r="OZ251" s="214"/>
      <c r="PA251" s="214"/>
      <c r="PB251" s="214"/>
      <c r="PC251" s="214"/>
      <c r="PD251" s="214"/>
      <c r="PE251" s="214"/>
      <c r="PF251" s="214"/>
      <c r="PG251" s="214"/>
      <c r="PH251" s="214"/>
      <c r="PI251" s="214"/>
      <c r="PJ251" s="214"/>
      <c r="PK251" s="214"/>
      <c r="PL251" s="214"/>
      <c r="PM251" s="214"/>
      <c r="PN251" s="214"/>
      <c r="PO251" s="214"/>
      <c r="PP251" s="214"/>
      <c r="PQ251" s="214"/>
      <c r="PR251" s="214"/>
      <c r="PS251" s="214"/>
      <c r="PT251" s="214"/>
      <c r="PU251" s="214"/>
      <c r="PV251" s="214"/>
      <c r="PW251" s="214"/>
      <c r="PX251" s="214"/>
      <c r="PY251" s="214"/>
      <c r="PZ251" s="214"/>
      <c r="QA251" s="214"/>
      <c r="QB251" s="214"/>
      <c r="QC251" s="214"/>
      <c r="QD251" s="214"/>
      <c r="QE251" s="214"/>
      <c r="QF251" s="214"/>
      <c r="QG251" s="214"/>
      <c r="QH251" s="214"/>
      <c r="QI251" s="214"/>
      <c r="QJ251" s="214"/>
      <c r="QK251" s="214"/>
      <c r="QL251" s="214"/>
      <c r="QM251" s="214"/>
      <c r="QN251" s="214"/>
      <c r="QO251" s="214"/>
      <c r="QP251" s="214"/>
      <c r="QQ251" s="214"/>
      <c r="QR251" s="214"/>
      <c r="QS251" s="214"/>
      <c r="QT251" s="214"/>
      <c r="QU251" s="214"/>
      <c r="QV251" s="214"/>
      <c r="QW251" s="214"/>
      <c r="QX251" s="214"/>
      <c r="QY251" s="214"/>
      <c r="QZ251" s="214"/>
      <c r="RA251" s="214"/>
      <c r="RB251" s="214"/>
      <c r="RC251" s="214"/>
      <c r="RD251" s="214"/>
      <c r="RE251" s="214"/>
      <c r="RF251" s="214"/>
      <c r="RG251" s="214"/>
      <c r="RH251" s="214"/>
      <c r="RI251" s="214"/>
      <c r="RJ251" s="214"/>
      <c r="RK251" s="214"/>
      <c r="RL251" s="214"/>
      <c r="RM251" s="214"/>
      <c r="RN251" s="214"/>
      <c r="RO251" s="214"/>
      <c r="RP251" s="214"/>
      <c r="RQ251" s="214"/>
      <c r="RR251" s="214"/>
      <c r="RS251" s="214"/>
      <c r="RT251" s="214"/>
      <c r="RU251" s="214"/>
      <c r="RV251" s="214"/>
      <c r="RW251" s="214"/>
      <c r="RX251" s="214"/>
      <c r="RY251" s="214"/>
      <c r="RZ251" s="214"/>
      <c r="SA251" s="214"/>
      <c r="SB251" s="214"/>
      <c r="SC251" s="214"/>
      <c r="SD251" s="214"/>
      <c r="SE251" s="214"/>
      <c r="SF251" s="214"/>
      <c r="SG251" s="214"/>
      <c r="SH251" s="214"/>
      <c r="SI251" s="214"/>
      <c r="SJ251" s="214"/>
      <c r="SK251" s="214"/>
      <c r="SL251" s="214"/>
      <c r="SM251" s="214"/>
      <c r="SN251" s="214"/>
      <c r="SO251" s="214"/>
      <c r="SP251" s="214"/>
      <c r="SQ251" s="214"/>
      <c r="SR251" s="214"/>
      <c r="SS251" s="214"/>
      <c r="ST251" s="214"/>
      <c r="SU251" s="214"/>
      <c r="SV251" s="214"/>
      <c r="SW251" s="214"/>
      <c r="SX251" s="214"/>
      <c r="SY251" s="214"/>
      <c r="SZ251" s="214"/>
      <c r="TA251" s="214"/>
      <c r="TB251" s="214"/>
      <c r="TC251" s="214"/>
      <c r="TD251" s="214"/>
      <c r="TE251" s="214"/>
      <c r="TF251" s="214"/>
      <c r="TG251" s="214"/>
      <c r="TH251" s="214"/>
    </row>
    <row r="252" spans="1:528" ht="15" customHeight="1" x14ac:dyDescent="0.2">
      <c r="A252" s="214"/>
      <c r="B252" s="213"/>
      <c r="C252" s="220"/>
      <c r="D252" s="218"/>
      <c r="E252" s="123"/>
      <c r="F252" s="123"/>
      <c r="G252" s="123"/>
      <c r="H252" s="109"/>
      <c r="I252" s="109"/>
      <c r="J252" s="114"/>
      <c r="K252" s="114"/>
      <c r="L252" s="114"/>
      <c r="M252" s="114"/>
      <c r="N252" s="14"/>
      <c r="O252" s="15"/>
      <c r="P252" s="16"/>
      <c r="Q252" s="261" t="s">
        <v>137</v>
      </c>
      <c r="R252" s="233"/>
      <c r="S252" s="214"/>
      <c r="T252" s="214"/>
      <c r="U252" s="214"/>
      <c r="V252" s="214"/>
      <c r="W252" s="214"/>
      <c r="X252" s="214"/>
      <c r="Y252" s="214"/>
      <c r="Z252" s="214"/>
      <c r="AA252" s="214"/>
      <c r="AB252" s="214"/>
      <c r="AC252" s="214"/>
      <c r="AD252" s="214"/>
      <c r="AE252" s="214"/>
      <c r="AF252" s="214"/>
      <c r="AG252" s="214"/>
      <c r="AH252" s="214"/>
      <c r="AI252" s="214"/>
      <c r="AJ252" s="214"/>
      <c r="AK252" s="214"/>
      <c r="AL252" s="214"/>
      <c r="AM252" s="214"/>
      <c r="AN252" s="214"/>
      <c r="AO252" s="214"/>
      <c r="AP252" s="214"/>
      <c r="AQ252" s="214"/>
      <c r="AR252" s="214"/>
      <c r="AS252" s="214"/>
      <c r="AT252" s="214"/>
      <c r="AU252" s="214"/>
      <c r="AV252" s="214"/>
      <c r="AW252" s="214"/>
      <c r="AX252" s="214"/>
      <c r="AY252" s="214"/>
      <c r="AZ252" s="214"/>
      <c r="BA252" s="214"/>
      <c r="BB252" s="214"/>
      <c r="BC252" s="214"/>
      <c r="BD252" s="214"/>
      <c r="BE252" s="214"/>
      <c r="BF252" s="214"/>
      <c r="BG252" s="214"/>
      <c r="BH252" s="214"/>
      <c r="BI252" s="214"/>
      <c r="BJ252" s="214"/>
      <c r="BK252" s="214"/>
      <c r="BL252" s="214"/>
      <c r="BM252" s="214"/>
      <c r="BN252" s="214"/>
      <c r="BO252" s="214"/>
      <c r="BP252" s="214"/>
      <c r="BQ252" s="214"/>
      <c r="BR252" s="214"/>
      <c r="BS252" s="214"/>
      <c r="BT252" s="214"/>
      <c r="BU252" s="214"/>
      <c r="BV252" s="214"/>
      <c r="BW252" s="214"/>
      <c r="BX252" s="214"/>
      <c r="BY252" s="214"/>
      <c r="BZ252" s="214"/>
      <c r="CA252" s="214"/>
      <c r="CB252" s="214"/>
      <c r="CC252" s="214"/>
      <c r="CD252" s="214"/>
      <c r="CE252" s="214"/>
      <c r="CF252" s="214"/>
      <c r="CG252" s="214"/>
      <c r="CH252" s="214"/>
      <c r="CI252" s="214"/>
      <c r="CJ252" s="214"/>
      <c r="CK252" s="214"/>
      <c r="CL252" s="214"/>
      <c r="CM252" s="214"/>
      <c r="CN252" s="214"/>
      <c r="CO252" s="214"/>
      <c r="CP252" s="214"/>
      <c r="CQ252" s="214"/>
      <c r="CR252" s="214"/>
      <c r="CS252" s="214"/>
      <c r="CT252" s="214"/>
      <c r="CU252" s="214"/>
      <c r="CV252" s="214"/>
      <c r="CW252" s="214"/>
      <c r="CX252" s="214"/>
      <c r="CY252" s="214"/>
      <c r="CZ252" s="214"/>
      <c r="DA252" s="214"/>
      <c r="DB252" s="214"/>
      <c r="DC252" s="214"/>
      <c r="DD252" s="214"/>
      <c r="DE252" s="214"/>
      <c r="DF252" s="214"/>
      <c r="DG252" s="214"/>
      <c r="DH252" s="214"/>
      <c r="DI252" s="214"/>
      <c r="DJ252" s="214"/>
      <c r="DK252" s="214"/>
      <c r="DL252" s="214"/>
      <c r="DM252" s="214"/>
      <c r="DN252" s="214"/>
      <c r="DO252" s="214"/>
      <c r="DP252" s="214"/>
      <c r="DQ252" s="214"/>
      <c r="DR252" s="214"/>
      <c r="DS252" s="214"/>
      <c r="DT252" s="214"/>
      <c r="DU252" s="214"/>
      <c r="DV252" s="214"/>
      <c r="DW252" s="214"/>
      <c r="DX252" s="214"/>
      <c r="DY252" s="214"/>
      <c r="DZ252" s="214"/>
      <c r="EA252" s="214"/>
      <c r="EB252" s="214"/>
      <c r="EC252" s="214"/>
      <c r="ED252" s="214"/>
      <c r="EE252" s="214"/>
      <c r="EF252" s="214"/>
      <c r="EG252" s="214"/>
      <c r="EH252" s="214"/>
      <c r="EI252" s="214"/>
      <c r="EJ252" s="214"/>
      <c r="EK252" s="214"/>
      <c r="EL252" s="214"/>
      <c r="EM252" s="214"/>
      <c r="EN252" s="214"/>
      <c r="EO252" s="214"/>
      <c r="EP252" s="214"/>
      <c r="EQ252" s="214"/>
      <c r="ER252" s="214"/>
      <c r="ES252" s="214"/>
      <c r="ET252" s="214"/>
      <c r="EU252" s="214"/>
      <c r="EV252" s="214"/>
      <c r="EW252" s="214"/>
      <c r="EX252" s="214"/>
      <c r="EY252" s="214"/>
      <c r="EZ252" s="214"/>
      <c r="FA252" s="214"/>
      <c r="FB252" s="214"/>
      <c r="FC252" s="214"/>
      <c r="FD252" s="214"/>
      <c r="FE252" s="214"/>
      <c r="FF252" s="214"/>
      <c r="FG252" s="214"/>
      <c r="FH252" s="214"/>
      <c r="FI252" s="214"/>
      <c r="FJ252" s="214"/>
      <c r="FK252" s="214"/>
      <c r="FL252" s="214"/>
      <c r="FM252" s="214"/>
      <c r="FN252" s="214"/>
      <c r="FO252" s="214"/>
      <c r="FP252" s="214"/>
      <c r="FQ252" s="214"/>
      <c r="FR252" s="214"/>
      <c r="FS252" s="214"/>
      <c r="FT252" s="214"/>
      <c r="FU252" s="214"/>
      <c r="FV252" s="214"/>
      <c r="FW252" s="214"/>
      <c r="FX252" s="214"/>
      <c r="FY252" s="214"/>
      <c r="FZ252" s="214"/>
      <c r="GA252" s="214"/>
      <c r="GB252" s="214"/>
      <c r="GC252" s="214"/>
      <c r="GD252" s="214"/>
      <c r="GE252" s="214"/>
      <c r="GF252" s="214"/>
      <c r="GG252" s="214"/>
      <c r="GH252" s="214"/>
      <c r="GI252" s="214"/>
      <c r="GJ252" s="214"/>
      <c r="GK252" s="214"/>
      <c r="GL252" s="214"/>
      <c r="GM252" s="214"/>
      <c r="GN252" s="214"/>
      <c r="GO252" s="214"/>
      <c r="GP252" s="214"/>
      <c r="GQ252" s="214"/>
      <c r="GR252" s="214"/>
      <c r="GS252" s="214"/>
      <c r="GT252" s="214"/>
      <c r="GU252" s="214"/>
      <c r="GV252" s="214"/>
      <c r="GW252" s="214"/>
      <c r="GX252" s="214"/>
      <c r="GY252" s="214"/>
      <c r="GZ252" s="214"/>
      <c r="HA252" s="214"/>
      <c r="HB252" s="214"/>
      <c r="HC252" s="214"/>
      <c r="HD252" s="214"/>
      <c r="HE252" s="214"/>
      <c r="HF252" s="214"/>
      <c r="HG252" s="214"/>
      <c r="HH252" s="214"/>
      <c r="HI252" s="214"/>
      <c r="HJ252" s="214"/>
      <c r="HK252" s="214"/>
      <c r="HL252" s="214"/>
      <c r="HM252" s="214"/>
      <c r="HN252" s="214"/>
      <c r="HO252" s="214"/>
      <c r="HP252" s="214"/>
      <c r="HQ252" s="214"/>
      <c r="HR252" s="214"/>
      <c r="HS252" s="214"/>
      <c r="HT252" s="214"/>
      <c r="HU252" s="214"/>
      <c r="HV252" s="214"/>
      <c r="HW252" s="214"/>
      <c r="HX252" s="214"/>
      <c r="HY252" s="214"/>
      <c r="HZ252" s="214"/>
      <c r="IA252" s="214"/>
      <c r="IB252" s="214"/>
      <c r="IC252" s="214"/>
      <c r="ID252" s="214"/>
      <c r="IE252" s="214"/>
      <c r="IF252" s="214"/>
      <c r="IG252" s="214"/>
      <c r="IH252" s="214"/>
      <c r="II252" s="214"/>
      <c r="IJ252" s="214"/>
      <c r="IK252" s="214"/>
      <c r="IL252" s="214"/>
      <c r="IM252" s="214"/>
      <c r="IN252" s="214"/>
      <c r="IO252" s="214"/>
      <c r="IP252" s="214"/>
      <c r="IQ252" s="214"/>
      <c r="IR252" s="214"/>
      <c r="IS252" s="214"/>
      <c r="IT252" s="214"/>
      <c r="IU252" s="214"/>
      <c r="IV252" s="214"/>
      <c r="IW252" s="214"/>
      <c r="IX252" s="214"/>
      <c r="IY252" s="214"/>
      <c r="IZ252" s="214"/>
      <c r="JA252" s="214"/>
      <c r="JB252" s="214"/>
      <c r="JC252" s="214"/>
      <c r="JD252" s="214"/>
      <c r="JE252" s="214"/>
      <c r="JF252" s="214"/>
      <c r="JG252" s="214"/>
      <c r="JH252" s="214"/>
      <c r="JI252" s="214"/>
      <c r="JJ252" s="214"/>
      <c r="JK252" s="214"/>
      <c r="JL252" s="214"/>
      <c r="JM252" s="214"/>
      <c r="JN252" s="214"/>
      <c r="JO252" s="214"/>
      <c r="JP252" s="214"/>
      <c r="JQ252" s="214"/>
      <c r="JR252" s="214"/>
      <c r="JS252" s="214"/>
      <c r="JT252" s="214"/>
      <c r="JU252" s="214"/>
      <c r="JV252" s="214"/>
      <c r="JW252" s="214"/>
      <c r="JX252" s="214"/>
      <c r="JY252" s="214"/>
      <c r="JZ252" s="214"/>
      <c r="KA252" s="214"/>
      <c r="KB252" s="214"/>
      <c r="KC252" s="214"/>
      <c r="KD252" s="214"/>
      <c r="KE252" s="214"/>
      <c r="KF252" s="214"/>
      <c r="KG252" s="214"/>
      <c r="KH252" s="214"/>
      <c r="KI252" s="214"/>
      <c r="KJ252" s="214"/>
      <c r="KK252" s="214"/>
      <c r="KL252" s="214"/>
      <c r="KM252" s="214"/>
      <c r="KN252" s="214"/>
      <c r="KO252" s="214"/>
      <c r="KP252" s="214"/>
      <c r="KQ252" s="214"/>
      <c r="KR252" s="214"/>
      <c r="KS252" s="214"/>
      <c r="KT252" s="214"/>
      <c r="KU252" s="214"/>
      <c r="KV252" s="214"/>
      <c r="KW252" s="214"/>
      <c r="KX252" s="214"/>
      <c r="KY252" s="214"/>
      <c r="KZ252" s="214"/>
      <c r="LA252" s="214"/>
      <c r="LB252" s="214"/>
      <c r="LC252" s="214"/>
      <c r="LD252" s="214"/>
      <c r="LE252" s="214"/>
      <c r="LF252" s="214"/>
      <c r="LG252" s="214"/>
      <c r="LH252" s="214"/>
      <c r="LI252" s="214"/>
      <c r="LJ252" s="214"/>
      <c r="LK252" s="214"/>
      <c r="LL252" s="214"/>
      <c r="LM252" s="214"/>
      <c r="LN252" s="214"/>
      <c r="LO252" s="214"/>
      <c r="LP252" s="214"/>
      <c r="LQ252" s="214"/>
      <c r="LR252" s="214"/>
      <c r="LS252" s="214"/>
      <c r="LT252" s="214"/>
      <c r="LU252" s="214"/>
      <c r="LV252" s="214"/>
      <c r="LW252" s="214"/>
      <c r="LX252" s="214"/>
      <c r="LY252" s="214"/>
      <c r="LZ252" s="214"/>
      <c r="MA252" s="214"/>
      <c r="MB252" s="214"/>
      <c r="MC252" s="214"/>
      <c r="MD252" s="214"/>
      <c r="ME252" s="214"/>
      <c r="MF252" s="214"/>
      <c r="MG252" s="214"/>
      <c r="MH252" s="214"/>
      <c r="MI252" s="214"/>
      <c r="MJ252" s="214"/>
      <c r="MK252" s="214"/>
      <c r="ML252" s="214"/>
      <c r="MM252" s="214"/>
      <c r="MN252" s="214"/>
      <c r="MO252" s="214"/>
      <c r="MP252" s="214"/>
      <c r="MQ252" s="214"/>
      <c r="MR252" s="214"/>
      <c r="MS252" s="214"/>
      <c r="MT252" s="214"/>
      <c r="MU252" s="214"/>
      <c r="MV252" s="214"/>
      <c r="MW252" s="214"/>
      <c r="MX252" s="214"/>
      <c r="MY252" s="214"/>
      <c r="MZ252" s="214"/>
      <c r="NA252" s="214"/>
      <c r="NB252" s="214"/>
      <c r="NC252" s="214"/>
      <c r="ND252" s="214"/>
      <c r="NE252" s="214"/>
      <c r="NF252" s="214"/>
      <c r="NG252" s="214"/>
      <c r="NH252" s="214"/>
      <c r="NI252" s="214"/>
      <c r="NJ252" s="214"/>
      <c r="NK252" s="214"/>
      <c r="NL252" s="214"/>
      <c r="NM252" s="214"/>
      <c r="NN252" s="214"/>
      <c r="NO252" s="214"/>
      <c r="NP252" s="214"/>
      <c r="NQ252" s="214"/>
      <c r="NR252" s="214"/>
      <c r="NS252" s="214"/>
      <c r="NT252" s="214"/>
      <c r="NU252" s="214"/>
      <c r="NV252" s="214"/>
      <c r="NW252" s="214"/>
      <c r="NX252" s="214"/>
      <c r="NY252" s="214"/>
      <c r="NZ252" s="214"/>
      <c r="OA252" s="214"/>
      <c r="OB252" s="214"/>
      <c r="OC252" s="214"/>
      <c r="OD252" s="214"/>
      <c r="OE252" s="214"/>
      <c r="OF252" s="214"/>
      <c r="OG252" s="214"/>
      <c r="OH252" s="214"/>
      <c r="OI252" s="214"/>
      <c r="OJ252" s="214"/>
      <c r="OK252" s="214"/>
      <c r="OL252" s="214"/>
      <c r="OM252" s="214"/>
      <c r="ON252" s="214"/>
      <c r="OO252" s="214"/>
      <c r="OP252" s="214"/>
      <c r="OQ252" s="214"/>
      <c r="OR252" s="214"/>
      <c r="OS252" s="214"/>
      <c r="OT252" s="214"/>
      <c r="OU252" s="214"/>
      <c r="OV252" s="214"/>
      <c r="OW252" s="214"/>
      <c r="OX252" s="214"/>
      <c r="OY252" s="214"/>
      <c r="OZ252" s="214"/>
      <c r="PA252" s="214"/>
      <c r="PB252" s="214"/>
      <c r="PC252" s="214"/>
      <c r="PD252" s="214"/>
      <c r="PE252" s="214"/>
      <c r="PF252" s="214"/>
      <c r="PG252" s="214"/>
      <c r="PH252" s="214"/>
      <c r="PI252" s="214"/>
      <c r="PJ252" s="214"/>
      <c r="PK252" s="214"/>
      <c r="PL252" s="214"/>
      <c r="PM252" s="214"/>
      <c r="PN252" s="214"/>
      <c r="PO252" s="214"/>
      <c r="PP252" s="214"/>
      <c r="PQ252" s="214"/>
      <c r="PR252" s="214"/>
      <c r="PS252" s="214"/>
      <c r="PT252" s="214"/>
      <c r="PU252" s="214"/>
      <c r="PV252" s="214"/>
      <c r="PW252" s="214"/>
      <c r="PX252" s="214"/>
      <c r="PY252" s="214"/>
      <c r="PZ252" s="214"/>
      <c r="QA252" s="214"/>
      <c r="QB252" s="214"/>
      <c r="QC252" s="214"/>
      <c r="QD252" s="214"/>
      <c r="QE252" s="214"/>
      <c r="QF252" s="214"/>
      <c r="QG252" s="214"/>
      <c r="QH252" s="214"/>
      <c r="QI252" s="214"/>
      <c r="QJ252" s="214"/>
      <c r="QK252" s="214"/>
      <c r="QL252" s="214"/>
      <c r="QM252" s="214"/>
      <c r="QN252" s="214"/>
      <c r="QO252" s="214"/>
      <c r="QP252" s="214"/>
      <c r="QQ252" s="214"/>
      <c r="QR252" s="214"/>
      <c r="QS252" s="214"/>
      <c r="QT252" s="214"/>
      <c r="QU252" s="214"/>
      <c r="QV252" s="214"/>
      <c r="QW252" s="214"/>
      <c r="QX252" s="214"/>
      <c r="QY252" s="214"/>
      <c r="QZ252" s="214"/>
      <c r="RA252" s="214"/>
      <c r="RB252" s="214"/>
      <c r="RC252" s="214"/>
      <c r="RD252" s="214"/>
      <c r="RE252" s="214"/>
      <c r="RF252" s="214"/>
      <c r="RG252" s="214"/>
      <c r="RH252" s="214"/>
      <c r="RI252" s="214"/>
      <c r="RJ252" s="214"/>
      <c r="RK252" s="214"/>
      <c r="RL252" s="214"/>
      <c r="RM252" s="214"/>
      <c r="RN252" s="214"/>
      <c r="RO252" s="214"/>
      <c r="RP252" s="214"/>
      <c r="RQ252" s="214"/>
      <c r="RR252" s="214"/>
      <c r="RS252" s="214"/>
      <c r="RT252" s="214"/>
      <c r="RU252" s="214"/>
      <c r="RV252" s="214"/>
      <c r="RW252" s="214"/>
      <c r="RX252" s="214"/>
      <c r="RY252" s="214"/>
      <c r="RZ252" s="214"/>
      <c r="SA252" s="214"/>
      <c r="SB252" s="214"/>
      <c r="SC252" s="214"/>
      <c r="SD252" s="214"/>
      <c r="SE252" s="214"/>
      <c r="SF252" s="214"/>
      <c r="SG252" s="214"/>
      <c r="SH252" s="214"/>
      <c r="SI252" s="214"/>
      <c r="SJ252" s="214"/>
      <c r="SK252" s="214"/>
      <c r="SL252" s="214"/>
      <c r="SM252" s="214"/>
      <c r="SN252" s="214"/>
      <c r="SO252" s="214"/>
      <c r="SP252" s="214"/>
      <c r="SQ252" s="214"/>
      <c r="SR252" s="214"/>
      <c r="SS252" s="214"/>
      <c r="ST252" s="214"/>
      <c r="SU252" s="214"/>
      <c r="SV252" s="214"/>
      <c r="SW252" s="214"/>
      <c r="SX252" s="214"/>
      <c r="SY252" s="214"/>
      <c r="SZ252" s="214"/>
      <c r="TA252" s="214"/>
      <c r="TB252" s="214"/>
      <c r="TC252" s="214"/>
      <c r="TD252" s="214"/>
      <c r="TE252" s="214"/>
      <c r="TF252" s="214"/>
      <c r="TG252" s="214"/>
      <c r="TH252" s="214"/>
    </row>
    <row r="253" spans="1:528" s="72" customFormat="1" ht="15" customHeight="1" thickBot="1" x14ac:dyDescent="0.25">
      <c r="A253" s="214"/>
      <c r="B253" s="213"/>
      <c r="C253" s="220"/>
      <c r="D253" s="17"/>
      <c r="E253" s="141"/>
      <c r="F253" s="141"/>
      <c r="G253" s="141"/>
      <c r="H253" s="107"/>
      <c r="I253" s="108"/>
      <c r="J253" s="115"/>
      <c r="K253" s="115"/>
      <c r="L253" s="115"/>
      <c r="M253" s="115"/>
      <c r="N253" s="18"/>
      <c r="O253" s="19"/>
      <c r="P253" s="20"/>
      <c r="Q253" s="262" t="s">
        <v>42</v>
      </c>
      <c r="R253" s="233"/>
      <c r="S253" s="214"/>
      <c r="T253" s="214"/>
      <c r="U253" s="214"/>
      <c r="V253" s="214"/>
      <c r="W253" s="214"/>
      <c r="X253" s="214"/>
      <c r="Y253" s="214"/>
      <c r="Z253" s="214"/>
      <c r="AA253" s="214"/>
      <c r="AB253" s="214"/>
      <c r="AC253" s="214"/>
      <c r="AD253" s="214"/>
      <c r="AE253" s="214"/>
      <c r="AF253" s="214"/>
      <c r="AG253" s="214"/>
      <c r="AH253" s="214"/>
      <c r="AI253" s="214"/>
      <c r="AJ253" s="214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14"/>
      <c r="AZ253" s="214"/>
      <c r="BA253" s="214"/>
      <c r="BB253" s="214"/>
      <c r="BC253" s="214"/>
      <c r="BD253" s="214"/>
      <c r="BE253" s="214"/>
      <c r="BF253" s="214"/>
      <c r="BG253" s="214"/>
      <c r="BH253" s="214"/>
      <c r="BI253" s="214"/>
      <c r="BJ253" s="214"/>
      <c r="BK253" s="214"/>
      <c r="BL253" s="214"/>
      <c r="BM253" s="214"/>
      <c r="BN253" s="214"/>
      <c r="BO253" s="214"/>
      <c r="BP253" s="214"/>
      <c r="BQ253" s="214"/>
      <c r="BR253" s="214"/>
      <c r="BS253" s="214"/>
      <c r="BT253" s="214"/>
      <c r="BU253" s="214"/>
      <c r="BV253" s="214"/>
      <c r="BW253" s="214"/>
      <c r="BX253" s="214"/>
      <c r="BY253" s="214"/>
      <c r="BZ253" s="214"/>
      <c r="CA253" s="214"/>
      <c r="CB253" s="214"/>
      <c r="CC253" s="214"/>
      <c r="CD253" s="214"/>
      <c r="CE253" s="214"/>
      <c r="CF253" s="214"/>
      <c r="CG253" s="214"/>
      <c r="CH253" s="214"/>
      <c r="CI253" s="214"/>
      <c r="CJ253" s="214"/>
      <c r="CK253" s="214"/>
      <c r="CL253" s="214"/>
      <c r="CM253" s="214"/>
      <c r="CN253" s="214"/>
      <c r="CO253" s="214"/>
      <c r="CP253" s="214"/>
      <c r="CQ253" s="214"/>
      <c r="CR253" s="214"/>
      <c r="CS253" s="214"/>
      <c r="CT253" s="214"/>
      <c r="CU253" s="214"/>
      <c r="CV253" s="214"/>
      <c r="CW253" s="214"/>
      <c r="CX253" s="214"/>
      <c r="CY253" s="214"/>
      <c r="CZ253" s="214"/>
      <c r="DA253" s="214"/>
      <c r="DB253" s="214"/>
      <c r="DC253" s="214"/>
      <c r="DD253" s="214"/>
      <c r="DE253" s="214"/>
      <c r="DF253" s="214"/>
      <c r="DG253" s="214"/>
      <c r="DH253" s="214"/>
      <c r="DI253" s="214"/>
      <c r="DJ253" s="214"/>
      <c r="DK253" s="214"/>
      <c r="DL253" s="214"/>
      <c r="DM253" s="214"/>
      <c r="DN253" s="214"/>
      <c r="DO253" s="214"/>
      <c r="DP253" s="214"/>
      <c r="DQ253" s="214"/>
      <c r="DR253" s="214"/>
      <c r="DS253" s="214"/>
      <c r="DT253" s="214"/>
      <c r="DU253" s="214"/>
      <c r="DV253" s="214"/>
      <c r="DW253" s="214"/>
      <c r="DX253" s="214"/>
      <c r="DY253" s="214"/>
      <c r="DZ253" s="214"/>
      <c r="EA253" s="214"/>
      <c r="EB253" s="214"/>
      <c r="EC253" s="214"/>
      <c r="ED253" s="214"/>
      <c r="EE253" s="214"/>
      <c r="EF253" s="214"/>
      <c r="EG253" s="214"/>
      <c r="EH253" s="214"/>
      <c r="EI253" s="214"/>
      <c r="EJ253" s="214"/>
      <c r="EK253" s="214"/>
      <c r="EL253" s="214"/>
      <c r="EM253" s="214"/>
      <c r="EN253" s="214"/>
      <c r="EO253" s="214"/>
      <c r="EP253" s="214"/>
      <c r="EQ253" s="214"/>
      <c r="ER253" s="214"/>
      <c r="ES253" s="214"/>
      <c r="ET253" s="214"/>
      <c r="EU253" s="214"/>
      <c r="EV253" s="214"/>
      <c r="EW253" s="214"/>
      <c r="EX253" s="214"/>
      <c r="EY253" s="214"/>
      <c r="EZ253" s="214"/>
      <c r="FA253" s="214"/>
      <c r="FB253" s="214"/>
      <c r="FC253" s="214"/>
      <c r="FD253" s="214"/>
      <c r="FE253" s="214"/>
      <c r="FF253" s="214"/>
      <c r="FG253" s="214"/>
      <c r="FH253" s="214"/>
      <c r="FI253" s="214"/>
      <c r="FJ253" s="214"/>
      <c r="FK253" s="214"/>
      <c r="FL253" s="214"/>
      <c r="FM253" s="214"/>
      <c r="FN253" s="214"/>
      <c r="FO253" s="214"/>
      <c r="FP253" s="214"/>
      <c r="FQ253" s="214"/>
      <c r="FR253" s="214"/>
      <c r="FS253" s="214"/>
      <c r="FT253" s="214"/>
      <c r="FU253" s="214"/>
      <c r="FV253" s="214"/>
      <c r="FW253" s="214"/>
      <c r="FX253" s="214"/>
      <c r="FY253" s="214"/>
      <c r="FZ253" s="214"/>
      <c r="GA253" s="214"/>
      <c r="GB253" s="214"/>
      <c r="GC253" s="214"/>
      <c r="GD253" s="214"/>
      <c r="GE253" s="214"/>
      <c r="GF253" s="214"/>
      <c r="GG253" s="214"/>
      <c r="GH253" s="214"/>
      <c r="GI253" s="214"/>
      <c r="GJ253" s="214"/>
      <c r="GK253" s="214"/>
      <c r="GL253" s="214"/>
      <c r="GM253" s="214"/>
      <c r="GN253" s="214"/>
      <c r="GO253" s="214"/>
      <c r="GP253" s="214"/>
      <c r="GQ253" s="214"/>
      <c r="GR253" s="214"/>
      <c r="GS253" s="214"/>
      <c r="GT253" s="214"/>
      <c r="GU253" s="214"/>
      <c r="GV253" s="214"/>
      <c r="GW253" s="214"/>
      <c r="GX253" s="214"/>
      <c r="GY253" s="214"/>
      <c r="GZ253" s="214"/>
      <c r="HA253" s="214"/>
      <c r="HB253" s="214"/>
      <c r="HC253" s="214"/>
      <c r="HD253" s="214"/>
      <c r="HE253" s="214"/>
      <c r="HF253" s="214"/>
      <c r="HG253" s="214"/>
      <c r="HH253" s="214"/>
      <c r="HI253" s="214"/>
      <c r="HJ253" s="214"/>
      <c r="HK253" s="214"/>
      <c r="HL253" s="214"/>
      <c r="HM253" s="214"/>
      <c r="HN253" s="214"/>
      <c r="HO253" s="214"/>
      <c r="HP253" s="214"/>
      <c r="HQ253" s="214"/>
      <c r="HR253" s="214"/>
      <c r="HS253" s="214"/>
      <c r="HT253" s="214"/>
      <c r="HU253" s="214"/>
      <c r="HV253" s="214"/>
      <c r="HW253" s="214"/>
      <c r="HX253" s="214"/>
      <c r="HY253" s="214"/>
      <c r="HZ253" s="214"/>
      <c r="IA253" s="214"/>
      <c r="IB253" s="214"/>
      <c r="IC253" s="214"/>
      <c r="ID253" s="214"/>
      <c r="IE253" s="214"/>
      <c r="IF253" s="214"/>
      <c r="IG253" s="214"/>
      <c r="IH253" s="214"/>
      <c r="II253" s="214"/>
      <c r="IJ253" s="214"/>
      <c r="IK253" s="214"/>
      <c r="IL253" s="214"/>
      <c r="IM253" s="214"/>
      <c r="IN253" s="214"/>
      <c r="IO253" s="214"/>
      <c r="IP253" s="214"/>
      <c r="IQ253" s="214"/>
      <c r="IR253" s="214"/>
      <c r="IS253" s="214"/>
      <c r="IT253" s="214"/>
      <c r="IU253" s="214"/>
      <c r="IV253" s="214"/>
      <c r="IW253" s="214"/>
      <c r="IX253" s="214"/>
      <c r="IY253" s="214"/>
      <c r="IZ253" s="214"/>
      <c r="JA253" s="214"/>
      <c r="JB253" s="214"/>
      <c r="JC253" s="214"/>
      <c r="JD253" s="214"/>
      <c r="JE253" s="214"/>
      <c r="JF253" s="214"/>
      <c r="JG253" s="214"/>
      <c r="JH253" s="214"/>
      <c r="JI253" s="214"/>
      <c r="JJ253" s="214"/>
      <c r="JK253" s="214"/>
      <c r="JL253" s="214"/>
      <c r="JM253" s="214"/>
      <c r="JN253" s="214"/>
      <c r="JO253" s="214"/>
      <c r="JP253" s="214"/>
      <c r="JQ253" s="214"/>
      <c r="JR253" s="214"/>
      <c r="JS253" s="214"/>
      <c r="JT253" s="214"/>
      <c r="JU253" s="214"/>
      <c r="JV253" s="214"/>
      <c r="JW253" s="214"/>
      <c r="JX253" s="214"/>
      <c r="JY253" s="214"/>
      <c r="JZ253" s="214"/>
      <c r="KA253" s="214"/>
      <c r="KB253" s="214"/>
      <c r="KC253" s="214"/>
      <c r="KD253" s="214"/>
      <c r="KE253" s="214"/>
      <c r="KF253" s="214"/>
      <c r="KG253" s="214"/>
      <c r="KH253" s="214"/>
      <c r="KI253" s="214"/>
      <c r="KJ253" s="214"/>
      <c r="KK253" s="214"/>
      <c r="KL253" s="214"/>
      <c r="KM253" s="214"/>
      <c r="KN253" s="214"/>
      <c r="KO253" s="214"/>
      <c r="KP253" s="214"/>
      <c r="KQ253" s="214"/>
      <c r="KR253" s="214"/>
      <c r="KS253" s="214"/>
      <c r="KT253" s="214"/>
      <c r="KU253" s="214"/>
      <c r="KV253" s="214"/>
      <c r="KW253" s="214"/>
      <c r="KX253" s="214"/>
      <c r="KY253" s="214"/>
      <c r="KZ253" s="214"/>
      <c r="LA253" s="214"/>
      <c r="LB253" s="214"/>
      <c r="LC253" s="214"/>
      <c r="LD253" s="214"/>
      <c r="LE253" s="214"/>
      <c r="LF253" s="214"/>
      <c r="LG253" s="214"/>
      <c r="LH253" s="214"/>
      <c r="LI253" s="214"/>
      <c r="LJ253" s="214"/>
      <c r="LK253" s="214"/>
      <c r="LL253" s="214"/>
      <c r="LM253" s="214"/>
      <c r="LN253" s="214"/>
      <c r="LO253" s="214"/>
      <c r="LP253" s="214"/>
      <c r="LQ253" s="214"/>
      <c r="LR253" s="214"/>
      <c r="LS253" s="214"/>
      <c r="LT253" s="214"/>
      <c r="LU253" s="214"/>
      <c r="LV253" s="214"/>
      <c r="LW253" s="214"/>
      <c r="LX253" s="214"/>
      <c r="LY253" s="214"/>
      <c r="LZ253" s="214"/>
      <c r="MA253" s="214"/>
      <c r="MB253" s="214"/>
      <c r="MC253" s="214"/>
      <c r="MD253" s="214"/>
      <c r="ME253" s="214"/>
      <c r="MF253" s="214"/>
      <c r="MG253" s="214"/>
      <c r="MH253" s="214"/>
      <c r="MI253" s="214"/>
      <c r="MJ253" s="214"/>
      <c r="MK253" s="214"/>
      <c r="ML253" s="214"/>
      <c r="MM253" s="214"/>
      <c r="MN253" s="214"/>
      <c r="MO253" s="214"/>
      <c r="MP253" s="214"/>
      <c r="MQ253" s="214"/>
      <c r="MR253" s="214"/>
      <c r="MS253" s="214"/>
      <c r="MT253" s="214"/>
      <c r="MU253" s="214"/>
      <c r="MV253" s="214"/>
      <c r="MW253" s="214"/>
      <c r="MX253" s="214"/>
      <c r="MY253" s="214"/>
      <c r="MZ253" s="214"/>
      <c r="NA253" s="214"/>
      <c r="NB253" s="214"/>
      <c r="NC253" s="214"/>
      <c r="ND253" s="214"/>
      <c r="NE253" s="214"/>
      <c r="NF253" s="214"/>
      <c r="NG253" s="214"/>
      <c r="NH253" s="214"/>
      <c r="NI253" s="214"/>
      <c r="NJ253" s="214"/>
      <c r="NK253" s="214"/>
      <c r="NL253" s="214"/>
      <c r="NM253" s="214"/>
      <c r="NN253" s="214"/>
      <c r="NO253" s="214"/>
      <c r="NP253" s="214"/>
      <c r="NQ253" s="214"/>
      <c r="NR253" s="214"/>
      <c r="NS253" s="214"/>
      <c r="NT253" s="214"/>
      <c r="NU253" s="214"/>
      <c r="NV253" s="214"/>
      <c r="NW253" s="214"/>
      <c r="NX253" s="214"/>
      <c r="NY253" s="214"/>
      <c r="NZ253" s="214"/>
      <c r="OA253" s="214"/>
      <c r="OB253" s="214"/>
      <c r="OC253" s="214"/>
      <c r="OD253" s="214"/>
      <c r="OE253" s="214"/>
      <c r="OF253" s="214"/>
      <c r="OG253" s="214"/>
      <c r="OH253" s="214"/>
      <c r="OI253" s="214"/>
      <c r="OJ253" s="214"/>
      <c r="OK253" s="214"/>
      <c r="OL253" s="214"/>
      <c r="OM253" s="214"/>
      <c r="ON253" s="214"/>
      <c r="OO253" s="214"/>
      <c r="OP253" s="214"/>
      <c r="OQ253" s="214"/>
      <c r="OR253" s="214"/>
      <c r="OS253" s="214"/>
      <c r="OT253" s="214"/>
      <c r="OU253" s="214"/>
      <c r="OV253" s="214"/>
      <c r="OW253" s="214"/>
      <c r="OX253" s="214"/>
      <c r="OY253" s="214"/>
      <c r="OZ253" s="214"/>
      <c r="PA253" s="214"/>
      <c r="PB253" s="214"/>
      <c r="PC253" s="214"/>
      <c r="PD253" s="214"/>
      <c r="PE253" s="214"/>
      <c r="PF253" s="214"/>
      <c r="PG253" s="214"/>
      <c r="PH253" s="214"/>
      <c r="PI253" s="214"/>
      <c r="PJ253" s="214"/>
      <c r="PK253" s="214"/>
      <c r="PL253" s="214"/>
      <c r="PM253" s="214"/>
      <c r="PN253" s="214"/>
      <c r="PO253" s="214"/>
      <c r="PP253" s="214"/>
      <c r="PQ253" s="214"/>
      <c r="PR253" s="214"/>
      <c r="PS253" s="214"/>
      <c r="PT253" s="214"/>
      <c r="PU253" s="214"/>
      <c r="PV253" s="214"/>
      <c r="PW253" s="214"/>
      <c r="PX253" s="214"/>
      <c r="PY253" s="214"/>
      <c r="PZ253" s="214"/>
      <c r="QA253" s="214"/>
      <c r="QB253" s="214"/>
      <c r="QC253" s="214"/>
      <c r="QD253" s="214"/>
      <c r="QE253" s="214"/>
      <c r="QF253" s="214"/>
      <c r="QG253" s="214"/>
      <c r="QH253" s="214"/>
      <c r="QI253" s="214"/>
      <c r="QJ253" s="214"/>
      <c r="QK253" s="214"/>
      <c r="QL253" s="214"/>
      <c r="QM253" s="214"/>
      <c r="QN253" s="214"/>
      <c r="QO253" s="214"/>
      <c r="QP253" s="214"/>
      <c r="QQ253" s="214"/>
      <c r="QR253" s="214"/>
      <c r="QS253" s="214"/>
      <c r="QT253" s="214"/>
      <c r="QU253" s="214"/>
      <c r="QV253" s="214"/>
      <c r="QW253" s="214"/>
      <c r="QX253" s="214"/>
      <c r="QY253" s="214"/>
      <c r="QZ253" s="214"/>
      <c r="RA253" s="214"/>
      <c r="RB253" s="214"/>
      <c r="RC253" s="214"/>
      <c r="RD253" s="214"/>
      <c r="RE253" s="214"/>
      <c r="RF253" s="214"/>
      <c r="RG253" s="214"/>
      <c r="RH253" s="214"/>
      <c r="RI253" s="214"/>
      <c r="RJ253" s="214"/>
      <c r="RK253" s="214"/>
      <c r="RL253" s="214"/>
      <c r="RM253" s="214"/>
      <c r="RN253" s="214"/>
      <c r="RO253" s="214"/>
      <c r="RP253" s="214"/>
      <c r="RQ253" s="214"/>
      <c r="RR253" s="214"/>
      <c r="RS253" s="214"/>
      <c r="RT253" s="214"/>
      <c r="RU253" s="214"/>
      <c r="RV253" s="214"/>
      <c r="RW253" s="214"/>
      <c r="RX253" s="214"/>
      <c r="RY253" s="214"/>
      <c r="RZ253" s="214"/>
      <c r="SA253" s="214"/>
      <c r="SB253" s="214"/>
      <c r="SC253" s="214"/>
      <c r="SD253" s="214"/>
      <c r="SE253" s="214"/>
      <c r="SF253" s="214"/>
      <c r="SG253" s="214"/>
      <c r="SH253" s="214"/>
      <c r="SI253" s="214"/>
      <c r="SJ253" s="214"/>
      <c r="SK253" s="214"/>
      <c r="SL253" s="214"/>
      <c r="SM253" s="214"/>
      <c r="SN253" s="214"/>
      <c r="SO253" s="214"/>
      <c r="SP253" s="214"/>
      <c r="SQ253" s="214"/>
      <c r="SR253" s="214"/>
      <c r="SS253" s="214"/>
      <c r="ST253" s="214"/>
      <c r="SU253" s="214"/>
      <c r="SV253" s="214"/>
      <c r="SW253" s="214"/>
      <c r="SX253" s="214"/>
      <c r="SY253" s="214"/>
      <c r="SZ253" s="214"/>
      <c r="TA253" s="214"/>
      <c r="TB253" s="214"/>
      <c r="TC253" s="214"/>
      <c r="TD253" s="214"/>
      <c r="TE253" s="214"/>
      <c r="TF253" s="214"/>
      <c r="TG253" s="214"/>
      <c r="TH253" s="214"/>
    </row>
    <row r="254" spans="1:528" s="72" customFormat="1" ht="42" customHeight="1" thickBot="1" x14ac:dyDescent="0.3">
      <c r="A254" s="214"/>
      <c r="B254" s="213"/>
      <c r="C254" s="83" t="s">
        <v>260</v>
      </c>
      <c r="D254" s="91"/>
      <c r="E254" s="84"/>
      <c r="F254" s="84"/>
      <c r="G254" s="84"/>
      <c r="H254" s="166"/>
      <c r="I254" s="111"/>
      <c r="J254" s="166"/>
      <c r="K254" s="132"/>
      <c r="L254" s="132"/>
      <c r="M254" s="132"/>
      <c r="N254" s="87"/>
      <c r="O254" s="87"/>
      <c r="P254" s="89"/>
      <c r="Q254" s="257"/>
      <c r="R254" s="233"/>
      <c r="S254" s="214"/>
      <c r="T254" s="214"/>
      <c r="U254" s="214"/>
      <c r="V254" s="214"/>
      <c r="W254" s="214"/>
      <c r="X254" s="214"/>
      <c r="Y254" s="214"/>
      <c r="Z254" s="214"/>
      <c r="AA254" s="214"/>
      <c r="AB254" s="214"/>
      <c r="AC254" s="214"/>
      <c r="AD254" s="214"/>
      <c r="AE254" s="214"/>
      <c r="AF254" s="214"/>
      <c r="AG254" s="214"/>
      <c r="AH254" s="214"/>
      <c r="AI254" s="214"/>
      <c r="AJ254" s="214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14"/>
      <c r="AZ254" s="214"/>
      <c r="BA254" s="214"/>
      <c r="BB254" s="214"/>
      <c r="BC254" s="214"/>
      <c r="BD254" s="214"/>
      <c r="BE254" s="214"/>
      <c r="BF254" s="214"/>
      <c r="BG254" s="214"/>
      <c r="BH254" s="214"/>
      <c r="BI254" s="214"/>
      <c r="BJ254" s="214"/>
      <c r="BK254" s="214"/>
      <c r="BL254" s="214"/>
      <c r="BM254" s="214"/>
      <c r="BN254" s="214"/>
      <c r="BO254" s="214"/>
      <c r="BP254" s="214"/>
      <c r="BQ254" s="214"/>
      <c r="BR254" s="214"/>
      <c r="BS254" s="214"/>
      <c r="BT254" s="214"/>
      <c r="BU254" s="214"/>
      <c r="BV254" s="214"/>
      <c r="BW254" s="214"/>
      <c r="BX254" s="214"/>
      <c r="BY254" s="214"/>
      <c r="BZ254" s="214"/>
      <c r="CA254" s="214"/>
      <c r="CB254" s="214"/>
      <c r="CC254" s="214"/>
      <c r="CD254" s="214"/>
      <c r="CE254" s="214"/>
      <c r="CF254" s="214"/>
      <c r="CG254" s="214"/>
      <c r="CH254" s="214"/>
      <c r="CI254" s="214"/>
      <c r="CJ254" s="214"/>
      <c r="CK254" s="214"/>
      <c r="CL254" s="214"/>
      <c r="CM254" s="214"/>
      <c r="CN254" s="214"/>
      <c r="CO254" s="214"/>
      <c r="CP254" s="214"/>
      <c r="CQ254" s="214"/>
      <c r="CR254" s="214"/>
      <c r="CS254" s="214"/>
      <c r="CT254" s="214"/>
      <c r="CU254" s="214"/>
      <c r="CV254" s="214"/>
      <c r="CW254" s="214"/>
      <c r="CX254" s="214"/>
      <c r="CY254" s="214"/>
      <c r="CZ254" s="214"/>
      <c r="DA254" s="214"/>
      <c r="DB254" s="214"/>
      <c r="DC254" s="214"/>
      <c r="DD254" s="214"/>
      <c r="DE254" s="214"/>
      <c r="DF254" s="214"/>
      <c r="DG254" s="214"/>
      <c r="DH254" s="214"/>
      <c r="DI254" s="214"/>
      <c r="DJ254" s="214"/>
      <c r="DK254" s="214"/>
      <c r="DL254" s="214"/>
      <c r="DM254" s="214"/>
      <c r="DN254" s="214"/>
      <c r="DO254" s="214"/>
      <c r="DP254" s="214"/>
      <c r="DQ254" s="214"/>
      <c r="DR254" s="214"/>
      <c r="DS254" s="214"/>
      <c r="DT254" s="214"/>
      <c r="DU254" s="214"/>
      <c r="DV254" s="214"/>
      <c r="DW254" s="214"/>
      <c r="DX254" s="214"/>
      <c r="DY254" s="214"/>
      <c r="DZ254" s="214"/>
      <c r="EA254" s="214"/>
      <c r="EB254" s="214"/>
      <c r="EC254" s="214"/>
      <c r="ED254" s="214"/>
      <c r="EE254" s="214"/>
      <c r="EF254" s="214"/>
      <c r="EG254" s="214"/>
      <c r="EH254" s="214"/>
      <c r="EI254" s="214"/>
      <c r="EJ254" s="214"/>
      <c r="EK254" s="214"/>
      <c r="EL254" s="214"/>
      <c r="EM254" s="214"/>
      <c r="EN254" s="214"/>
      <c r="EO254" s="214"/>
      <c r="EP254" s="214"/>
      <c r="EQ254" s="214"/>
      <c r="ER254" s="214"/>
      <c r="ES254" s="214"/>
      <c r="ET254" s="214"/>
      <c r="EU254" s="214"/>
      <c r="EV254" s="214"/>
      <c r="EW254" s="214"/>
      <c r="EX254" s="214"/>
      <c r="EY254" s="214"/>
      <c r="EZ254" s="214"/>
      <c r="FA254" s="214"/>
      <c r="FB254" s="214"/>
      <c r="FC254" s="214"/>
      <c r="FD254" s="214"/>
      <c r="FE254" s="214"/>
      <c r="FF254" s="214"/>
      <c r="FG254" s="214"/>
      <c r="FH254" s="214"/>
      <c r="FI254" s="214"/>
      <c r="FJ254" s="214"/>
      <c r="FK254" s="214"/>
      <c r="FL254" s="214"/>
      <c r="FM254" s="214"/>
      <c r="FN254" s="214"/>
      <c r="FO254" s="214"/>
      <c r="FP254" s="214"/>
      <c r="FQ254" s="214"/>
      <c r="FR254" s="214"/>
      <c r="FS254" s="214"/>
      <c r="FT254" s="214"/>
      <c r="FU254" s="214"/>
      <c r="FV254" s="214"/>
      <c r="FW254" s="214"/>
      <c r="FX254" s="214"/>
      <c r="FY254" s="214"/>
      <c r="FZ254" s="214"/>
      <c r="GA254" s="214"/>
      <c r="GB254" s="214"/>
      <c r="GC254" s="214"/>
      <c r="GD254" s="214"/>
      <c r="GE254" s="214"/>
      <c r="GF254" s="214"/>
      <c r="GG254" s="214"/>
      <c r="GH254" s="214"/>
      <c r="GI254" s="214"/>
      <c r="GJ254" s="214"/>
      <c r="GK254" s="214"/>
      <c r="GL254" s="214"/>
      <c r="GM254" s="214"/>
      <c r="GN254" s="214"/>
      <c r="GO254" s="214"/>
      <c r="GP254" s="214"/>
      <c r="GQ254" s="214"/>
      <c r="GR254" s="214"/>
      <c r="GS254" s="214"/>
      <c r="GT254" s="214"/>
      <c r="GU254" s="214"/>
      <c r="GV254" s="214"/>
      <c r="GW254" s="214"/>
      <c r="GX254" s="214"/>
      <c r="GY254" s="214"/>
      <c r="GZ254" s="214"/>
      <c r="HA254" s="214"/>
      <c r="HB254" s="214"/>
      <c r="HC254" s="214"/>
      <c r="HD254" s="214"/>
      <c r="HE254" s="214"/>
      <c r="HF254" s="214"/>
      <c r="HG254" s="214"/>
      <c r="HH254" s="214"/>
      <c r="HI254" s="214"/>
      <c r="HJ254" s="214"/>
      <c r="HK254" s="214"/>
      <c r="HL254" s="214"/>
      <c r="HM254" s="214"/>
      <c r="HN254" s="214"/>
      <c r="HO254" s="214"/>
      <c r="HP254" s="214"/>
      <c r="HQ254" s="214"/>
      <c r="HR254" s="214"/>
      <c r="HS254" s="214"/>
      <c r="HT254" s="214"/>
      <c r="HU254" s="214"/>
      <c r="HV254" s="214"/>
      <c r="HW254" s="214"/>
      <c r="HX254" s="214"/>
      <c r="HY254" s="214"/>
      <c r="HZ254" s="214"/>
      <c r="IA254" s="214"/>
      <c r="IB254" s="214"/>
      <c r="IC254" s="214"/>
      <c r="ID254" s="214"/>
      <c r="IE254" s="214"/>
      <c r="IF254" s="214"/>
      <c r="IG254" s="214"/>
      <c r="IH254" s="214"/>
      <c r="II254" s="214"/>
      <c r="IJ254" s="214"/>
      <c r="IK254" s="214"/>
      <c r="IL254" s="214"/>
      <c r="IM254" s="214"/>
      <c r="IN254" s="214"/>
      <c r="IO254" s="214"/>
      <c r="IP254" s="214"/>
      <c r="IQ254" s="214"/>
      <c r="IR254" s="214"/>
      <c r="IS254" s="214"/>
      <c r="IT254" s="214"/>
      <c r="IU254" s="214"/>
      <c r="IV254" s="214"/>
      <c r="IW254" s="214"/>
      <c r="IX254" s="214"/>
      <c r="IY254" s="214"/>
      <c r="IZ254" s="214"/>
      <c r="JA254" s="214"/>
      <c r="JB254" s="214"/>
      <c r="JC254" s="214"/>
      <c r="JD254" s="214"/>
      <c r="JE254" s="214"/>
      <c r="JF254" s="214"/>
      <c r="JG254" s="214"/>
      <c r="JH254" s="214"/>
      <c r="JI254" s="214"/>
      <c r="JJ254" s="214"/>
      <c r="JK254" s="214"/>
      <c r="JL254" s="214"/>
      <c r="JM254" s="214"/>
      <c r="JN254" s="214"/>
      <c r="JO254" s="214"/>
      <c r="JP254" s="214"/>
      <c r="JQ254" s="214"/>
      <c r="JR254" s="214"/>
      <c r="JS254" s="214"/>
      <c r="JT254" s="214"/>
      <c r="JU254" s="214"/>
      <c r="JV254" s="214"/>
      <c r="JW254" s="214"/>
      <c r="JX254" s="214"/>
      <c r="JY254" s="214"/>
      <c r="JZ254" s="214"/>
      <c r="KA254" s="214"/>
      <c r="KB254" s="214"/>
      <c r="KC254" s="214"/>
      <c r="KD254" s="214"/>
      <c r="KE254" s="214"/>
      <c r="KF254" s="214"/>
      <c r="KG254" s="214"/>
      <c r="KH254" s="214"/>
      <c r="KI254" s="214"/>
      <c r="KJ254" s="214"/>
      <c r="KK254" s="214"/>
      <c r="KL254" s="214"/>
      <c r="KM254" s="214"/>
      <c r="KN254" s="214"/>
      <c r="KO254" s="214"/>
      <c r="KP254" s="214"/>
      <c r="KQ254" s="214"/>
      <c r="KR254" s="214"/>
      <c r="KS254" s="214"/>
      <c r="KT254" s="214"/>
      <c r="KU254" s="214"/>
      <c r="KV254" s="214"/>
      <c r="KW254" s="214"/>
      <c r="KX254" s="214"/>
      <c r="KY254" s="214"/>
      <c r="KZ254" s="214"/>
      <c r="LA254" s="214"/>
      <c r="LB254" s="214"/>
      <c r="LC254" s="214"/>
      <c r="LD254" s="214"/>
      <c r="LE254" s="214"/>
      <c r="LF254" s="214"/>
      <c r="LG254" s="214"/>
      <c r="LH254" s="214"/>
      <c r="LI254" s="214"/>
      <c r="LJ254" s="214"/>
      <c r="LK254" s="214"/>
      <c r="LL254" s="214"/>
      <c r="LM254" s="214"/>
      <c r="LN254" s="214"/>
      <c r="LO254" s="214"/>
      <c r="LP254" s="214"/>
      <c r="LQ254" s="214"/>
      <c r="LR254" s="214"/>
      <c r="LS254" s="214"/>
      <c r="LT254" s="214"/>
      <c r="LU254" s="214"/>
      <c r="LV254" s="214"/>
      <c r="LW254" s="214"/>
      <c r="LX254" s="214"/>
      <c r="LY254" s="214"/>
      <c r="LZ254" s="214"/>
      <c r="MA254" s="214"/>
      <c r="MB254" s="214"/>
      <c r="MC254" s="214"/>
      <c r="MD254" s="214"/>
      <c r="ME254" s="214"/>
      <c r="MF254" s="214"/>
      <c r="MG254" s="214"/>
      <c r="MH254" s="214"/>
      <c r="MI254" s="214"/>
      <c r="MJ254" s="214"/>
      <c r="MK254" s="214"/>
      <c r="ML254" s="214"/>
      <c r="MM254" s="214"/>
      <c r="MN254" s="214"/>
      <c r="MO254" s="214"/>
      <c r="MP254" s="214"/>
      <c r="MQ254" s="214"/>
      <c r="MR254" s="214"/>
      <c r="MS254" s="214"/>
      <c r="MT254" s="214"/>
      <c r="MU254" s="214"/>
      <c r="MV254" s="214"/>
      <c r="MW254" s="214"/>
      <c r="MX254" s="214"/>
      <c r="MY254" s="214"/>
      <c r="MZ254" s="214"/>
      <c r="NA254" s="214"/>
      <c r="NB254" s="214"/>
      <c r="NC254" s="214"/>
      <c r="ND254" s="214"/>
      <c r="NE254" s="214"/>
      <c r="NF254" s="214"/>
      <c r="NG254" s="214"/>
      <c r="NH254" s="214"/>
      <c r="NI254" s="214"/>
      <c r="NJ254" s="214"/>
      <c r="NK254" s="214"/>
      <c r="NL254" s="214"/>
      <c r="NM254" s="214"/>
      <c r="NN254" s="214"/>
      <c r="NO254" s="214"/>
      <c r="NP254" s="214"/>
      <c r="NQ254" s="214"/>
      <c r="NR254" s="214"/>
      <c r="NS254" s="214"/>
      <c r="NT254" s="214"/>
      <c r="NU254" s="214"/>
      <c r="NV254" s="214"/>
      <c r="NW254" s="214"/>
      <c r="NX254" s="214"/>
      <c r="NY254" s="214"/>
      <c r="NZ254" s="214"/>
      <c r="OA254" s="214"/>
      <c r="OB254" s="214"/>
      <c r="OC254" s="214"/>
      <c r="OD254" s="214"/>
      <c r="OE254" s="214"/>
      <c r="OF254" s="214"/>
      <c r="OG254" s="214"/>
      <c r="OH254" s="214"/>
      <c r="OI254" s="214"/>
      <c r="OJ254" s="214"/>
      <c r="OK254" s="214"/>
      <c r="OL254" s="214"/>
      <c r="OM254" s="214"/>
      <c r="ON254" s="214"/>
      <c r="OO254" s="214"/>
      <c r="OP254" s="214"/>
      <c r="OQ254" s="214"/>
      <c r="OR254" s="214"/>
      <c r="OS254" s="214"/>
      <c r="OT254" s="214"/>
      <c r="OU254" s="214"/>
      <c r="OV254" s="214"/>
      <c r="OW254" s="214"/>
      <c r="OX254" s="214"/>
      <c r="OY254" s="214"/>
      <c r="OZ254" s="214"/>
      <c r="PA254" s="214"/>
      <c r="PB254" s="214"/>
      <c r="PC254" s="214"/>
      <c r="PD254" s="214"/>
      <c r="PE254" s="214"/>
      <c r="PF254" s="214"/>
      <c r="PG254" s="214"/>
      <c r="PH254" s="214"/>
      <c r="PI254" s="214"/>
      <c r="PJ254" s="214"/>
      <c r="PK254" s="214"/>
      <c r="PL254" s="214"/>
      <c r="PM254" s="214"/>
      <c r="PN254" s="214"/>
      <c r="PO254" s="214"/>
      <c r="PP254" s="214"/>
      <c r="PQ254" s="214"/>
      <c r="PR254" s="214"/>
      <c r="PS254" s="214"/>
      <c r="PT254" s="214"/>
      <c r="PU254" s="214"/>
      <c r="PV254" s="214"/>
      <c r="PW254" s="214"/>
      <c r="PX254" s="214"/>
      <c r="PY254" s="214"/>
      <c r="PZ254" s="214"/>
      <c r="QA254" s="214"/>
      <c r="QB254" s="214"/>
      <c r="QC254" s="214"/>
      <c r="QD254" s="214"/>
      <c r="QE254" s="214"/>
      <c r="QF254" s="214"/>
      <c r="QG254" s="214"/>
      <c r="QH254" s="214"/>
      <c r="QI254" s="214"/>
      <c r="QJ254" s="214"/>
      <c r="QK254" s="214"/>
      <c r="QL254" s="214"/>
      <c r="QM254" s="214"/>
      <c r="QN254" s="214"/>
      <c r="QO254" s="214"/>
      <c r="QP254" s="214"/>
      <c r="QQ254" s="214"/>
      <c r="QR254" s="214"/>
      <c r="QS254" s="214"/>
      <c r="QT254" s="214"/>
      <c r="QU254" s="214"/>
      <c r="QV254" s="214"/>
      <c r="QW254" s="214"/>
      <c r="QX254" s="214"/>
      <c r="QY254" s="214"/>
      <c r="QZ254" s="214"/>
      <c r="RA254" s="214"/>
      <c r="RB254" s="214"/>
      <c r="RC254" s="214"/>
      <c r="RD254" s="214"/>
      <c r="RE254" s="214"/>
      <c r="RF254" s="214"/>
      <c r="RG254" s="214"/>
      <c r="RH254" s="214"/>
      <c r="RI254" s="214"/>
      <c r="RJ254" s="214"/>
      <c r="RK254" s="214"/>
      <c r="RL254" s="214"/>
      <c r="RM254" s="214"/>
      <c r="RN254" s="214"/>
      <c r="RO254" s="214"/>
      <c r="RP254" s="214"/>
      <c r="RQ254" s="214"/>
      <c r="RR254" s="214"/>
      <c r="RS254" s="214"/>
      <c r="RT254" s="214"/>
      <c r="RU254" s="214"/>
      <c r="RV254" s="214"/>
      <c r="RW254" s="214"/>
      <c r="RX254" s="214"/>
      <c r="RY254" s="214"/>
      <c r="RZ254" s="214"/>
      <c r="SA254" s="214"/>
      <c r="SB254" s="214"/>
      <c r="SC254" s="214"/>
      <c r="SD254" s="214"/>
      <c r="SE254" s="214"/>
      <c r="SF254" s="214"/>
      <c r="SG254" s="214"/>
      <c r="SH254" s="214"/>
      <c r="SI254" s="214"/>
      <c r="SJ254" s="214"/>
      <c r="SK254" s="214"/>
      <c r="SL254" s="214"/>
      <c r="SM254" s="214"/>
      <c r="SN254" s="214"/>
      <c r="SO254" s="214"/>
      <c r="SP254" s="214"/>
      <c r="SQ254" s="214"/>
      <c r="SR254" s="214"/>
      <c r="SS254" s="214"/>
      <c r="ST254" s="214"/>
      <c r="SU254" s="214"/>
      <c r="SV254" s="214"/>
      <c r="SW254" s="214"/>
      <c r="SX254" s="214"/>
      <c r="SY254" s="214"/>
      <c r="SZ254" s="214"/>
      <c r="TA254" s="214"/>
      <c r="TB254" s="214"/>
      <c r="TC254" s="214"/>
      <c r="TD254" s="214"/>
      <c r="TE254" s="214"/>
      <c r="TF254" s="214"/>
      <c r="TG254" s="214"/>
      <c r="TH254" s="214"/>
    </row>
    <row r="255" spans="1:528" ht="15" customHeight="1" x14ac:dyDescent="0.2">
      <c r="A255" s="214"/>
      <c r="B255" s="213"/>
      <c r="C255" s="423"/>
      <c r="D255" s="223" t="s">
        <v>35</v>
      </c>
      <c r="E255" s="9"/>
      <c r="F255" s="9"/>
      <c r="G255" s="9"/>
      <c r="H255" s="106">
        <f>SUMIF(E255:G255,"&gt;0")</f>
        <v>0</v>
      </c>
      <c r="I255" s="70">
        <f>COUNTIF(E255:G255,"a")</f>
        <v>0</v>
      </c>
      <c r="J255" s="131"/>
      <c r="K255" s="131"/>
      <c r="L255" s="131"/>
      <c r="M255" s="131"/>
      <c r="N255" s="10"/>
      <c r="O255" s="11"/>
      <c r="P255" s="12"/>
      <c r="Q255" s="258" t="s">
        <v>36</v>
      </c>
      <c r="R255" s="233"/>
      <c r="S255" s="214"/>
      <c r="T255" s="214"/>
      <c r="U255" s="214"/>
      <c r="V255" s="214"/>
      <c r="W255" s="214"/>
      <c r="X255" s="214"/>
      <c r="Y255" s="214"/>
      <c r="Z255" s="214"/>
      <c r="AA255" s="214"/>
      <c r="AB255" s="214"/>
      <c r="AC255" s="214"/>
      <c r="AD255" s="214"/>
      <c r="AE255" s="214"/>
      <c r="AF255" s="214"/>
      <c r="AG255" s="214"/>
      <c r="AH255" s="214"/>
      <c r="AI255" s="214"/>
      <c r="AJ255" s="214"/>
      <c r="AK255" s="214"/>
      <c r="AL255" s="214"/>
      <c r="AM255" s="214"/>
      <c r="AN255" s="214"/>
      <c r="AO255" s="214"/>
      <c r="AP255" s="214"/>
      <c r="AQ255" s="214"/>
      <c r="AR255" s="214"/>
      <c r="AS255" s="214"/>
      <c r="AT255" s="214"/>
      <c r="AU255" s="214"/>
      <c r="AV255" s="214"/>
      <c r="AW255" s="214"/>
      <c r="AX255" s="214"/>
      <c r="AY255" s="214"/>
      <c r="AZ255" s="214"/>
      <c r="BA255" s="214"/>
      <c r="BB255" s="214"/>
      <c r="BC255" s="214"/>
      <c r="BD255" s="214"/>
      <c r="BE255" s="214"/>
      <c r="BF255" s="214"/>
      <c r="BG255" s="214"/>
      <c r="BH255" s="214"/>
      <c r="BI255" s="214"/>
      <c r="BJ255" s="214"/>
      <c r="BK255" s="214"/>
      <c r="BL255" s="214"/>
      <c r="BM255" s="214"/>
      <c r="BN255" s="214"/>
      <c r="BO255" s="214"/>
      <c r="BP255" s="214"/>
      <c r="BQ255" s="214"/>
      <c r="BR255" s="214"/>
      <c r="BS255" s="214"/>
      <c r="BT255" s="214"/>
      <c r="BU255" s="214"/>
      <c r="BV255" s="214"/>
      <c r="BW255" s="214"/>
      <c r="BX255" s="214"/>
      <c r="BY255" s="214"/>
      <c r="BZ255" s="214"/>
      <c r="CA255" s="214"/>
      <c r="CB255" s="214"/>
      <c r="CC255" s="214"/>
      <c r="CD255" s="214"/>
      <c r="CE255" s="214"/>
      <c r="CF255" s="214"/>
      <c r="CG255" s="214"/>
      <c r="CH255" s="214"/>
      <c r="CI255" s="214"/>
      <c r="CJ255" s="214"/>
      <c r="CK255" s="214"/>
      <c r="CL255" s="214"/>
      <c r="CM255" s="214"/>
      <c r="CN255" s="214"/>
      <c r="CO255" s="214"/>
      <c r="CP255" s="214"/>
      <c r="CQ255" s="214"/>
      <c r="CR255" s="214"/>
      <c r="CS255" s="214"/>
      <c r="CT255" s="214"/>
      <c r="CU255" s="214"/>
      <c r="CV255" s="214"/>
      <c r="CW255" s="214"/>
      <c r="CX255" s="214"/>
      <c r="CY255" s="214"/>
      <c r="CZ255" s="214"/>
      <c r="DA255" s="214"/>
      <c r="DB255" s="214"/>
      <c r="DC255" s="214"/>
      <c r="DD255" s="214"/>
      <c r="DE255" s="214"/>
      <c r="DF255" s="214"/>
      <c r="DG255" s="214"/>
      <c r="DH255" s="214"/>
      <c r="DI255" s="214"/>
      <c r="DJ255" s="214"/>
      <c r="DK255" s="214"/>
      <c r="DL255" s="214"/>
      <c r="DM255" s="214"/>
      <c r="DN255" s="214"/>
      <c r="DO255" s="214"/>
      <c r="DP255" s="214"/>
      <c r="DQ255" s="214"/>
      <c r="DR255" s="214"/>
      <c r="DS255" s="214"/>
      <c r="DT255" s="214"/>
      <c r="DU255" s="214"/>
      <c r="DV255" s="214"/>
      <c r="DW255" s="214"/>
      <c r="DX255" s="214"/>
      <c r="DY255" s="214"/>
      <c r="DZ255" s="214"/>
      <c r="EA255" s="214"/>
      <c r="EB255" s="214"/>
      <c r="EC255" s="214"/>
      <c r="ED255" s="214"/>
      <c r="EE255" s="214"/>
      <c r="EF255" s="214"/>
      <c r="EG255" s="214"/>
      <c r="EH255" s="214"/>
      <c r="EI255" s="214"/>
      <c r="EJ255" s="214"/>
      <c r="EK255" s="214"/>
      <c r="EL255" s="214"/>
      <c r="EM255" s="214"/>
      <c r="EN255" s="214"/>
      <c r="EO255" s="214"/>
      <c r="EP255" s="214"/>
      <c r="EQ255" s="214"/>
      <c r="ER255" s="214"/>
      <c r="ES255" s="214"/>
      <c r="ET255" s="214"/>
      <c r="EU255" s="214"/>
      <c r="EV255" s="214"/>
      <c r="EW255" s="214"/>
      <c r="EX255" s="214"/>
      <c r="EY255" s="214"/>
      <c r="EZ255" s="214"/>
      <c r="FA255" s="214"/>
      <c r="FB255" s="214"/>
      <c r="FC255" s="214"/>
      <c r="FD255" s="214"/>
      <c r="FE255" s="214"/>
      <c r="FF255" s="214"/>
      <c r="FG255" s="214"/>
      <c r="FH255" s="214"/>
      <c r="FI255" s="214"/>
      <c r="FJ255" s="214"/>
      <c r="FK255" s="214"/>
      <c r="FL255" s="214"/>
      <c r="FM255" s="214"/>
      <c r="FN255" s="214"/>
      <c r="FO255" s="214"/>
      <c r="FP255" s="214"/>
      <c r="FQ255" s="214"/>
      <c r="FR255" s="214"/>
      <c r="FS255" s="214"/>
      <c r="FT255" s="214"/>
      <c r="FU255" s="214"/>
      <c r="FV255" s="214"/>
      <c r="FW255" s="214"/>
      <c r="FX255" s="214"/>
      <c r="FY255" s="214"/>
      <c r="FZ255" s="214"/>
      <c r="GA255" s="214"/>
      <c r="GB255" s="214"/>
      <c r="GC255" s="214"/>
      <c r="GD255" s="214"/>
      <c r="GE255" s="214"/>
      <c r="GF255" s="214"/>
      <c r="GG255" s="214"/>
      <c r="GH255" s="214"/>
      <c r="GI255" s="214"/>
      <c r="GJ255" s="214"/>
      <c r="GK255" s="214"/>
      <c r="GL255" s="214"/>
      <c r="GM255" s="214"/>
      <c r="GN255" s="214"/>
      <c r="GO255" s="214"/>
      <c r="GP255" s="214"/>
      <c r="GQ255" s="214"/>
      <c r="GR255" s="214"/>
      <c r="GS255" s="214"/>
      <c r="GT255" s="214"/>
      <c r="GU255" s="214"/>
      <c r="GV255" s="214"/>
      <c r="GW255" s="214"/>
      <c r="GX255" s="214"/>
      <c r="GY255" s="214"/>
      <c r="GZ255" s="214"/>
      <c r="HA255" s="214"/>
      <c r="HB255" s="214"/>
      <c r="HC255" s="214"/>
      <c r="HD255" s="214"/>
      <c r="HE255" s="214"/>
      <c r="HF255" s="214"/>
      <c r="HG255" s="214"/>
      <c r="HH255" s="214"/>
      <c r="HI255" s="214"/>
      <c r="HJ255" s="214"/>
      <c r="HK255" s="214"/>
      <c r="HL255" s="214"/>
      <c r="HM255" s="214"/>
      <c r="HN255" s="214"/>
      <c r="HO255" s="214"/>
      <c r="HP255" s="214"/>
      <c r="HQ255" s="214"/>
      <c r="HR255" s="214"/>
      <c r="HS255" s="214"/>
      <c r="HT255" s="214"/>
      <c r="HU255" s="214"/>
      <c r="HV255" s="214"/>
      <c r="HW255" s="214"/>
      <c r="HX255" s="214"/>
      <c r="HY255" s="214"/>
      <c r="HZ255" s="214"/>
      <c r="IA255" s="214"/>
      <c r="IB255" s="214"/>
      <c r="IC255" s="214"/>
      <c r="ID255" s="214"/>
      <c r="IE255" s="214"/>
      <c r="IF255" s="214"/>
      <c r="IG255" s="214"/>
      <c r="IH255" s="214"/>
      <c r="II255" s="214"/>
      <c r="IJ255" s="214"/>
      <c r="IK255" s="214"/>
      <c r="IL255" s="214"/>
      <c r="IM255" s="214"/>
      <c r="IN255" s="214"/>
      <c r="IO255" s="214"/>
      <c r="IP255" s="214"/>
      <c r="IQ255" s="214"/>
      <c r="IR255" s="214"/>
      <c r="IS255" s="214"/>
      <c r="IT255" s="214"/>
      <c r="IU255" s="214"/>
      <c r="IV255" s="214"/>
      <c r="IW255" s="214"/>
      <c r="IX255" s="214"/>
      <c r="IY255" s="214"/>
      <c r="IZ255" s="214"/>
      <c r="JA255" s="214"/>
      <c r="JB255" s="214"/>
      <c r="JC255" s="214"/>
      <c r="JD255" s="214"/>
      <c r="JE255" s="214"/>
      <c r="JF255" s="214"/>
      <c r="JG255" s="214"/>
      <c r="JH255" s="214"/>
      <c r="JI255" s="214"/>
      <c r="JJ255" s="214"/>
      <c r="JK255" s="214"/>
      <c r="JL255" s="214"/>
      <c r="JM255" s="214"/>
      <c r="JN255" s="214"/>
      <c r="JO255" s="214"/>
      <c r="JP255" s="214"/>
      <c r="JQ255" s="214"/>
      <c r="JR255" s="214"/>
      <c r="JS255" s="214"/>
      <c r="JT255" s="214"/>
      <c r="JU255" s="214"/>
      <c r="JV255" s="214"/>
      <c r="JW255" s="214"/>
      <c r="JX255" s="214"/>
      <c r="JY255" s="214"/>
      <c r="JZ255" s="214"/>
      <c r="KA255" s="214"/>
      <c r="KB255" s="214"/>
      <c r="KC255" s="214"/>
      <c r="KD255" s="214"/>
      <c r="KE255" s="214"/>
      <c r="KF255" s="214"/>
      <c r="KG255" s="214"/>
      <c r="KH255" s="214"/>
      <c r="KI255" s="214"/>
      <c r="KJ255" s="214"/>
      <c r="KK255" s="214"/>
      <c r="KL255" s="214"/>
      <c r="KM255" s="214"/>
      <c r="KN255" s="214"/>
      <c r="KO255" s="214"/>
      <c r="KP255" s="214"/>
      <c r="KQ255" s="214"/>
      <c r="KR255" s="214"/>
      <c r="KS255" s="214"/>
      <c r="KT255" s="214"/>
      <c r="KU255" s="214"/>
      <c r="KV255" s="214"/>
      <c r="KW255" s="214"/>
      <c r="KX255" s="214"/>
      <c r="KY255" s="214"/>
      <c r="KZ255" s="214"/>
      <c r="LA255" s="214"/>
      <c r="LB255" s="214"/>
      <c r="LC255" s="214"/>
      <c r="LD255" s="214"/>
      <c r="LE255" s="214"/>
      <c r="LF255" s="214"/>
      <c r="LG255" s="214"/>
      <c r="LH255" s="214"/>
      <c r="LI255" s="214"/>
      <c r="LJ255" s="214"/>
      <c r="LK255" s="214"/>
      <c r="LL255" s="214"/>
      <c r="LM255" s="214"/>
      <c r="LN255" s="214"/>
      <c r="LO255" s="214"/>
      <c r="LP255" s="214"/>
      <c r="LQ255" s="214"/>
      <c r="LR255" s="214"/>
      <c r="LS255" s="214"/>
      <c r="LT255" s="214"/>
      <c r="LU255" s="214"/>
      <c r="LV255" s="214"/>
      <c r="LW255" s="214"/>
      <c r="LX255" s="214"/>
      <c r="LY255" s="214"/>
      <c r="LZ255" s="214"/>
      <c r="MA255" s="214"/>
      <c r="MB255" s="214"/>
      <c r="MC255" s="214"/>
      <c r="MD255" s="214"/>
      <c r="ME255" s="214"/>
      <c r="MF255" s="214"/>
      <c r="MG255" s="214"/>
      <c r="MH255" s="214"/>
      <c r="MI255" s="214"/>
      <c r="MJ255" s="214"/>
      <c r="MK255" s="214"/>
      <c r="ML255" s="214"/>
      <c r="MM255" s="214"/>
      <c r="MN255" s="214"/>
      <c r="MO255" s="214"/>
      <c r="MP255" s="214"/>
      <c r="MQ255" s="214"/>
      <c r="MR255" s="214"/>
      <c r="MS255" s="214"/>
      <c r="MT255" s="214"/>
      <c r="MU255" s="214"/>
      <c r="MV255" s="214"/>
      <c r="MW255" s="214"/>
      <c r="MX255" s="214"/>
      <c r="MY255" s="214"/>
      <c r="MZ255" s="214"/>
      <c r="NA255" s="214"/>
      <c r="NB255" s="214"/>
      <c r="NC255" s="214"/>
      <c r="ND255" s="214"/>
      <c r="NE255" s="214"/>
      <c r="NF255" s="214"/>
      <c r="NG255" s="214"/>
      <c r="NH255" s="214"/>
      <c r="NI255" s="214"/>
      <c r="NJ255" s="214"/>
      <c r="NK255" s="214"/>
      <c r="NL255" s="214"/>
      <c r="NM255" s="214"/>
      <c r="NN255" s="214"/>
      <c r="NO255" s="214"/>
      <c r="NP255" s="214"/>
      <c r="NQ255" s="214"/>
      <c r="NR255" s="214"/>
      <c r="NS255" s="214"/>
      <c r="NT255" s="214"/>
      <c r="NU255" s="214"/>
      <c r="NV255" s="214"/>
      <c r="NW255" s="214"/>
      <c r="NX255" s="214"/>
      <c r="NY255" s="214"/>
      <c r="NZ255" s="214"/>
      <c r="OA255" s="214"/>
      <c r="OB255" s="214"/>
      <c r="OC255" s="214"/>
      <c r="OD255" s="214"/>
      <c r="OE255" s="214"/>
      <c r="OF255" s="214"/>
      <c r="OG255" s="214"/>
      <c r="OH255" s="214"/>
      <c r="OI255" s="214"/>
      <c r="OJ255" s="214"/>
      <c r="OK255" s="214"/>
      <c r="OL255" s="214"/>
      <c r="OM255" s="214"/>
      <c r="ON255" s="214"/>
      <c r="OO255" s="214"/>
      <c r="OP255" s="214"/>
      <c r="OQ255" s="214"/>
      <c r="OR255" s="214"/>
      <c r="OS255" s="214"/>
      <c r="OT255" s="214"/>
      <c r="OU255" s="214"/>
      <c r="OV255" s="214"/>
      <c r="OW255" s="214"/>
      <c r="OX255" s="214"/>
      <c r="OY255" s="214"/>
      <c r="OZ255" s="214"/>
      <c r="PA255" s="214"/>
      <c r="PB255" s="214"/>
      <c r="PC255" s="214"/>
      <c r="PD255" s="214"/>
      <c r="PE255" s="214"/>
      <c r="PF255" s="214"/>
      <c r="PG255" s="214"/>
      <c r="PH255" s="214"/>
      <c r="PI255" s="214"/>
      <c r="PJ255" s="214"/>
      <c r="PK255" s="214"/>
      <c r="PL255" s="214"/>
      <c r="PM255" s="214"/>
      <c r="PN255" s="214"/>
      <c r="PO255" s="214"/>
      <c r="PP255" s="214"/>
      <c r="PQ255" s="214"/>
      <c r="PR255" s="214"/>
      <c r="PS255" s="214"/>
      <c r="PT255" s="214"/>
      <c r="PU255" s="214"/>
      <c r="PV255" s="214"/>
      <c r="PW255" s="214"/>
      <c r="PX255" s="214"/>
      <c r="PY255" s="214"/>
      <c r="PZ255" s="214"/>
      <c r="QA255" s="214"/>
      <c r="QB255" s="214"/>
      <c r="QC255" s="214"/>
      <c r="QD255" s="214"/>
      <c r="QE255" s="214"/>
      <c r="QF255" s="214"/>
      <c r="QG255" s="214"/>
      <c r="QH255" s="214"/>
      <c r="QI255" s="214"/>
      <c r="QJ255" s="214"/>
      <c r="QK255" s="214"/>
      <c r="QL255" s="214"/>
      <c r="QM255" s="214"/>
      <c r="QN255" s="214"/>
      <c r="QO255" s="214"/>
      <c r="QP255" s="214"/>
      <c r="QQ255" s="214"/>
      <c r="QR255" s="214"/>
      <c r="QS255" s="214"/>
      <c r="QT255" s="214"/>
      <c r="QU255" s="214"/>
      <c r="QV255" s="214"/>
      <c r="QW255" s="214"/>
      <c r="QX255" s="214"/>
      <c r="QY255" s="214"/>
      <c r="QZ255" s="214"/>
      <c r="RA255" s="214"/>
      <c r="RB255" s="214"/>
      <c r="RC255" s="214"/>
      <c r="RD255" s="214"/>
      <c r="RE255" s="214"/>
      <c r="RF255" s="214"/>
      <c r="RG255" s="214"/>
      <c r="RH255" s="214"/>
      <c r="RI255" s="214"/>
      <c r="RJ255" s="214"/>
      <c r="RK255" s="214"/>
      <c r="RL255" s="214"/>
      <c r="RM255" s="214"/>
      <c r="RN255" s="214"/>
      <c r="RO255" s="214"/>
      <c r="RP255" s="214"/>
      <c r="RQ255" s="214"/>
      <c r="RR255" s="214"/>
      <c r="RS255" s="214"/>
      <c r="RT255" s="214"/>
      <c r="RU255" s="214"/>
      <c r="RV255" s="214"/>
      <c r="RW255" s="214"/>
      <c r="RX255" s="214"/>
      <c r="RY255" s="214"/>
      <c r="RZ255" s="214"/>
      <c r="SA255" s="214"/>
      <c r="SB255" s="214"/>
      <c r="SC255" s="214"/>
      <c r="SD255" s="214"/>
      <c r="SE255" s="214"/>
      <c r="SF255" s="214"/>
      <c r="SG255" s="214"/>
      <c r="SH255" s="214"/>
      <c r="SI255" s="214"/>
      <c r="SJ255" s="214"/>
      <c r="SK255" s="214"/>
      <c r="SL255" s="214"/>
      <c r="SM255" s="214"/>
      <c r="SN255" s="214"/>
      <c r="SO255" s="214"/>
      <c r="SP255" s="214"/>
      <c r="SQ255" s="214"/>
      <c r="SR255" s="214"/>
      <c r="SS255" s="214"/>
      <c r="ST255" s="214"/>
      <c r="SU255" s="214"/>
      <c r="SV255" s="214"/>
      <c r="SW255" s="214"/>
      <c r="SX255" s="214"/>
      <c r="SY255" s="214"/>
      <c r="SZ255" s="214"/>
      <c r="TA255" s="214"/>
      <c r="TB255" s="214"/>
      <c r="TC255" s="214"/>
      <c r="TD255" s="214"/>
      <c r="TE255" s="214"/>
      <c r="TF255" s="214"/>
      <c r="TG255" s="214"/>
      <c r="TH255" s="214"/>
    </row>
    <row r="256" spans="1:528" ht="15" customHeight="1" thickBot="1" x14ac:dyDescent="0.25">
      <c r="A256" s="214"/>
      <c r="B256" s="213"/>
      <c r="C256" s="424"/>
      <c r="D256" s="13"/>
      <c r="E256" s="32"/>
      <c r="F256" s="32"/>
      <c r="G256" s="32"/>
      <c r="H256" s="107"/>
      <c r="I256" s="108"/>
      <c r="J256" s="115"/>
      <c r="K256" s="115"/>
      <c r="L256" s="115"/>
      <c r="M256" s="115"/>
      <c r="N256" s="18"/>
      <c r="O256" s="19"/>
      <c r="P256" s="20"/>
      <c r="Q256" s="249" t="s">
        <v>37</v>
      </c>
      <c r="R256" s="233"/>
      <c r="S256" s="214"/>
      <c r="T256" s="214"/>
      <c r="U256" s="214"/>
      <c r="V256" s="214"/>
      <c r="W256" s="214"/>
      <c r="X256" s="214"/>
      <c r="Y256" s="214"/>
      <c r="Z256" s="214"/>
      <c r="AA256" s="214"/>
      <c r="AB256" s="214"/>
      <c r="AC256" s="214"/>
      <c r="AD256" s="214"/>
      <c r="AE256" s="214"/>
      <c r="AF256" s="214"/>
      <c r="AG256" s="214"/>
      <c r="AH256" s="214"/>
      <c r="AI256" s="214"/>
      <c r="AJ256" s="214"/>
      <c r="AK256" s="214"/>
      <c r="AL256" s="214"/>
      <c r="AM256" s="214"/>
      <c r="AN256" s="214"/>
      <c r="AO256" s="214"/>
      <c r="AP256" s="214"/>
      <c r="AQ256" s="214"/>
      <c r="AR256" s="214"/>
      <c r="AS256" s="214"/>
      <c r="AT256" s="214"/>
      <c r="AU256" s="214"/>
      <c r="AV256" s="214"/>
      <c r="AW256" s="214"/>
      <c r="AX256" s="214"/>
      <c r="AY256" s="214"/>
      <c r="AZ256" s="214"/>
      <c r="BA256" s="214"/>
      <c r="BB256" s="214"/>
      <c r="BC256" s="214"/>
      <c r="BD256" s="214"/>
      <c r="BE256" s="214"/>
      <c r="BF256" s="214"/>
      <c r="BG256" s="214"/>
      <c r="BH256" s="214"/>
      <c r="BI256" s="214"/>
      <c r="BJ256" s="214"/>
      <c r="BK256" s="214"/>
      <c r="BL256" s="214"/>
      <c r="BM256" s="214"/>
      <c r="BN256" s="214"/>
      <c r="BO256" s="214"/>
      <c r="BP256" s="214"/>
      <c r="BQ256" s="214"/>
      <c r="BR256" s="214"/>
      <c r="BS256" s="214"/>
      <c r="BT256" s="214"/>
      <c r="BU256" s="214"/>
      <c r="BV256" s="214"/>
      <c r="BW256" s="214"/>
      <c r="BX256" s="214"/>
      <c r="BY256" s="214"/>
      <c r="BZ256" s="214"/>
      <c r="CA256" s="214"/>
      <c r="CB256" s="214"/>
      <c r="CC256" s="214"/>
      <c r="CD256" s="214"/>
      <c r="CE256" s="214"/>
      <c r="CF256" s="214"/>
      <c r="CG256" s="214"/>
      <c r="CH256" s="214"/>
      <c r="CI256" s="214"/>
      <c r="CJ256" s="214"/>
      <c r="CK256" s="214"/>
      <c r="CL256" s="214"/>
      <c r="CM256" s="214"/>
      <c r="CN256" s="214"/>
      <c r="CO256" s="214"/>
      <c r="CP256" s="214"/>
      <c r="CQ256" s="214"/>
      <c r="CR256" s="214"/>
      <c r="CS256" s="214"/>
      <c r="CT256" s="214"/>
      <c r="CU256" s="214"/>
      <c r="CV256" s="214"/>
      <c r="CW256" s="214"/>
      <c r="CX256" s="214"/>
      <c r="CY256" s="214"/>
      <c r="CZ256" s="214"/>
      <c r="DA256" s="214"/>
      <c r="DB256" s="214"/>
      <c r="DC256" s="214"/>
      <c r="DD256" s="214"/>
      <c r="DE256" s="214"/>
      <c r="DF256" s="214"/>
      <c r="DG256" s="214"/>
      <c r="DH256" s="214"/>
      <c r="DI256" s="214"/>
      <c r="DJ256" s="214"/>
      <c r="DK256" s="214"/>
      <c r="DL256" s="214"/>
      <c r="DM256" s="214"/>
      <c r="DN256" s="214"/>
      <c r="DO256" s="214"/>
      <c r="DP256" s="214"/>
      <c r="DQ256" s="214"/>
      <c r="DR256" s="214"/>
      <c r="DS256" s="214"/>
      <c r="DT256" s="214"/>
      <c r="DU256" s="214"/>
      <c r="DV256" s="214"/>
      <c r="DW256" s="214"/>
      <c r="DX256" s="214"/>
      <c r="DY256" s="214"/>
      <c r="DZ256" s="214"/>
      <c r="EA256" s="214"/>
      <c r="EB256" s="214"/>
      <c r="EC256" s="214"/>
      <c r="ED256" s="214"/>
      <c r="EE256" s="214"/>
      <c r="EF256" s="214"/>
      <c r="EG256" s="214"/>
      <c r="EH256" s="214"/>
      <c r="EI256" s="214"/>
      <c r="EJ256" s="214"/>
      <c r="EK256" s="214"/>
      <c r="EL256" s="214"/>
      <c r="EM256" s="214"/>
      <c r="EN256" s="214"/>
      <c r="EO256" s="214"/>
      <c r="EP256" s="214"/>
      <c r="EQ256" s="214"/>
      <c r="ER256" s="214"/>
      <c r="ES256" s="214"/>
      <c r="ET256" s="214"/>
      <c r="EU256" s="214"/>
      <c r="EV256" s="214"/>
      <c r="EW256" s="214"/>
      <c r="EX256" s="214"/>
      <c r="EY256" s="214"/>
      <c r="EZ256" s="214"/>
      <c r="FA256" s="214"/>
      <c r="FB256" s="214"/>
      <c r="FC256" s="214"/>
      <c r="FD256" s="214"/>
      <c r="FE256" s="214"/>
      <c r="FF256" s="214"/>
      <c r="FG256" s="214"/>
      <c r="FH256" s="214"/>
      <c r="FI256" s="214"/>
      <c r="FJ256" s="214"/>
      <c r="FK256" s="214"/>
      <c r="FL256" s="214"/>
      <c r="FM256" s="214"/>
      <c r="FN256" s="214"/>
      <c r="FO256" s="214"/>
      <c r="FP256" s="214"/>
      <c r="FQ256" s="214"/>
      <c r="FR256" s="214"/>
      <c r="FS256" s="214"/>
      <c r="FT256" s="214"/>
      <c r="FU256" s="214"/>
      <c r="FV256" s="214"/>
      <c r="FW256" s="214"/>
      <c r="FX256" s="214"/>
      <c r="FY256" s="214"/>
      <c r="FZ256" s="214"/>
      <c r="GA256" s="214"/>
      <c r="GB256" s="214"/>
      <c r="GC256" s="214"/>
      <c r="GD256" s="214"/>
      <c r="GE256" s="214"/>
      <c r="GF256" s="214"/>
      <c r="GG256" s="214"/>
      <c r="GH256" s="214"/>
      <c r="GI256" s="214"/>
      <c r="GJ256" s="214"/>
      <c r="GK256" s="214"/>
      <c r="GL256" s="214"/>
      <c r="GM256" s="214"/>
      <c r="GN256" s="214"/>
      <c r="GO256" s="214"/>
      <c r="GP256" s="214"/>
      <c r="GQ256" s="214"/>
      <c r="GR256" s="214"/>
      <c r="GS256" s="214"/>
      <c r="GT256" s="214"/>
      <c r="GU256" s="214"/>
      <c r="GV256" s="214"/>
      <c r="GW256" s="214"/>
      <c r="GX256" s="214"/>
      <c r="GY256" s="214"/>
      <c r="GZ256" s="214"/>
      <c r="HA256" s="214"/>
      <c r="HB256" s="214"/>
      <c r="HC256" s="214"/>
      <c r="HD256" s="214"/>
      <c r="HE256" s="214"/>
      <c r="HF256" s="214"/>
      <c r="HG256" s="214"/>
      <c r="HH256" s="214"/>
      <c r="HI256" s="214"/>
      <c r="HJ256" s="214"/>
      <c r="HK256" s="214"/>
      <c r="HL256" s="214"/>
      <c r="HM256" s="214"/>
      <c r="HN256" s="214"/>
      <c r="HO256" s="214"/>
      <c r="HP256" s="214"/>
      <c r="HQ256" s="214"/>
      <c r="HR256" s="214"/>
      <c r="HS256" s="214"/>
      <c r="HT256" s="214"/>
      <c r="HU256" s="214"/>
      <c r="HV256" s="214"/>
      <c r="HW256" s="214"/>
      <c r="HX256" s="214"/>
      <c r="HY256" s="214"/>
      <c r="HZ256" s="214"/>
      <c r="IA256" s="214"/>
      <c r="IB256" s="214"/>
      <c r="IC256" s="214"/>
      <c r="ID256" s="214"/>
      <c r="IE256" s="214"/>
      <c r="IF256" s="214"/>
      <c r="IG256" s="214"/>
      <c r="IH256" s="214"/>
      <c r="II256" s="214"/>
      <c r="IJ256" s="214"/>
      <c r="IK256" s="214"/>
      <c r="IL256" s="214"/>
      <c r="IM256" s="214"/>
      <c r="IN256" s="214"/>
      <c r="IO256" s="214"/>
      <c r="IP256" s="214"/>
      <c r="IQ256" s="214"/>
      <c r="IR256" s="214"/>
      <c r="IS256" s="214"/>
      <c r="IT256" s="214"/>
      <c r="IU256" s="214"/>
      <c r="IV256" s="214"/>
      <c r="IW256" s="214"/>
      <c r="IX256" s="214"/>
      <c r="IY256" s="214"/>
      <c r="IZ256" s="214"/>
      <c r="JA256" s="214"/>
      <c r="JB256" s="214"/>
      <c r="JC256" s="214"/>
      <c r="JD256" s="214"/>
      <c r="JE256" s="214"/>
      <c r="JF256" s="214"/>
      <c r="JG256" s="214"/>
      <c r="JH256" s="214"/>
      <c r="JI256" s="214"/>
      <c r="JJ256" s="214"/>
      <c r="JK256" s="214"/>
      <c r="JL256" s="214"/>
      <c r="JM256" s="214"/>
      <c r="JN256" s="214"/>
      <c r="JO256" s="214"/>
      <c r="JP256" s="214"/>
      <c r="JQ256" s="214"/>
      <c r="JR256" s="214"/>
      <c r="JS256" s="214"/>
      <c r="JT256" s="214"/>
      <c r="JU256" s="214"/>
      <c r="JV256" s="214"/>
      <c r="JW256" s="214"/>
      <c r="JX256" s="214"/>
      <c r="JY256" s="214"/>
      <c r="JZ256" s="214"/>
      <c r="KA256" s="214"/>
      <c r="KB256" s="214"/>
      <c r="KC256" s="214"/>
      <c r="KD256" s="214"/>
      <c r="KE256" s="214"/>
      <c r="KF256" s="214"/>
      <c r="KG256" s="214"/>
      <c r="KH256" s="214"/>
      <c r="KI256" s="214"/>
      <c r="KJ256" s="214"/>
      <c r="KK256" s="214"/>
      <c r="KL256" s="214"/>
      <c r="KM256" s="214"/>
      <c r="KN256" s="214"/>
      <c r="KO256" s="214"/>
      <c r="KP256" s="214"/>
      <c r="KQ256" s="214"/>
      <c r="KR256" s="214"/>
      <c r="KS256" s="214"/>
      <c r="KT256" s="214"/>
      <c r="KU256" s="214"/>
      <c r="KV256" s="214"/>
      <c r="KW256" s="214"/>
      <c r="KX256" s="214"/>
      <c r="KY256" s="214"/>
      <c r="KZ256" s="214"/>
      <c r="LA256" s="214"/>
      <c r="LB256" s="214"/>
      <c r="LC256" s="214"/>
      <c r="LD256" s="214"/>
      <c r="LE256" s="214"/>
      <c r="LF256" s="214"/>
      <c r="LG256" s="214"/>
      <c r="LH256" s="214"/>
      <c r="LI256" s="214"/>
      <c r="LJ256" s="214"/>
      <c r="LK256" s="214"/>
      <c r="LL256" s="214"/>
      <c r="LM256" s="214"/>
      <c r="LN256" s="214"/>
      <c r="LO256" s="214"/>
      <c r="LP256" s="214"/>
      <c r="LQ256" s="214"/>
      <c r="LR256" s="214"/>
      <c r="LS256" s="214"/>
      <c r="LT256" s="214"/>
      <c r="LU256" s="214"/>
      <c r="LV256" s="214"/>
      <c r="LW256" s="214"/>
      <c r="LX256" s="214"/>
      <c r="LY256" s="214"/>
      <c r="LZ256" s="214"/>
      <c r="MA256" s="214"/>
      <c r="MB256" s="214"/>
      <c r="MC256" s="214"/>
      <c r="MD256" s="214"/>
      <c r="ME256" s="214"/>
      <c r="MF256" s="214"/>
      <c r="MG256" s="214"/>
      <c r="MH256" s="214"/>
      <c r="MI256" s="214"/>
      <c r="MJ256" s="214"/>
      <c r="MK256" s="214"/>
      <c r="ML256" s="214"/>
      <c r="MM256" s="214"/>
      <c r="MN256" s="214"/>
      <c r="MO256" s="214"/>
      <c r="MP256" s="214"/>
      <c r="MQ256" s="214"/>
      <c r="MR256" s="214"/>
      <c r="MS256" s="214"/>
      <c r="MT256" s="214"/>
      <c r="MU256" s="214"/>
      <c r="MV256" s="214"/>
      <c r="MW256" s="214"/>
      <c r="MX256" s="214"/>
      <c r="MY256" s="214"/>
      <c r="MZ256" s="214"/>
      <c r="NA256" s="214"/>
      <c r="NB256" s="214"/>
      <c r="NC256" s="214"/>
      <c r="ND256" s="214"/>
      <c r="NE256" s="214"/>
      <c r="NF256" s="214"/>
      <c r="NG256" s="214"/>
      <c r="NH256" s="214"/>
      <c r="NI256" s="214"/>
      <c r="NJ256" s="214"/>
      <c r="NK256" s="214"/>
      <c r="NL256" s="214"/>
      <c r="NM256" s="214"/>
      <c r="NN256" s="214"/>
      <c r="NO256" s="214"/>
      <c r="NP256" s="214"/>
      <c r="NQ256" s="214"/>
      <c r="NR256" s="214"/>
      <c r="NS256" s="214"/>
      <c r="NT256" s="214"/>
      <c r="NU256" s="214"/>
      <c r="NV256" s="214"/>
      <c r="NW256" s="214"/>
      <c r="NX256" s="214"/>
      <c r="NY256" s="214"/>
      <c r="NZ256" s="214"/>
      <c r="OA256" s="214"/>
      <c r="OB256" s="214"/>
      <c r="OC256" s="214"/>
      <c r="OD256" s="214"/>
      <c r="OE256" s="214"/>
      <c r="OF256" s="214"/>
      <c r="OG256" s="214"/>
      <c r="OH256" s="214"/>
      <c r="OI256" s="214"/>
      <c r="OJ256" s="214"/>
      <c r="OK256" s="214"/>
      <c r="OL256" s="214"/>
      <c r="OM256" s="214"/>
      <c r="ON256" s="214"/>
      <c r="OO256" s="214"/>
      <c r="OP256" s="214"/>
      <c r="OQ256" s="214"/>
      <c r="OR256" s="214"/>
      <c r="OS256" s="214"/>
      <c r="OT256" s="214"/>
      <c r="OU256" s="214"/>
      <c r="OV256" s="214"/>
      <c r="OW256" s="214"/>
      <c r="OX256" s="214"/>
      <c r="OY256" s="214"/>
      <c r="OZ256" s="214"/>
      <c r="PA256" s="214"/>
      <c r="PB256" s="214"/>
      <c r="PC256" s="214"/>
      <c r="PD256" s="214"/>
      <c r="PE256" s="214"/>
      <c r="PF256" s="214"/>
      <c r="PG256" s="214"/>
      <c r="PH256" s="214"/>
      <c r="PI256" s="214"/>
      <c r="PJ256" s="214"/>
      <c r="PK256" s="214"/>
      <c r="PL256" s="214"/>
      <c r="PM256" s="214"/>
      <c r="PN256" s="214"/>
      <c r="PO256" s="214"/>
      <c r="PP256" s="214"/>
      <c r="PQ256" s="214"/>
      <c r="PR256" s="214"/>
      <c r="PS256" s="214"/>
      <c r="PT256" s="214"/>
      <c r="PU256" s="214"/>
      <c r="PV256" s="214"/>
      <c r="PW256" s="214"/>
      <c r="PX256" s="214"/>
      <c r="PY256" s="214"/>
      <c r="PZ256" s="214"/>
      <c r="QA256" s="214"/>
      <c r="QB256" s="214"/>
      <c r="QC256" s="214"/>
      <c r="QD256" s="214"/>
      <c r="QE256" s="214"/>
      <c r="QF256" s="214"/>
      <c r="QG256" s="214"/>
      <c r="QH256" s="214"/>
      <c r="QI256" s="214"/>
      <c r="QJ256" s="214"/>
      <c r="QK256" s="214"/>
      <c r="QL256" s="214"/>
      <c r="QM256" s="214"/>
      <c r="QN256" s="214"/>
      <c r="QO256" s="214"/>
      <c r="QP256" s="214"/>
      <c r="QQ256" s="214"/>
      <c r="QR256" s="214"/>
      <c r="QS256" s="214"/>
      <c r="QT256" s="214"/>
      <c r="QU256" s="214"/>
      <c r="QV256" s="214"/>
      <c r="QW256" s="214"/>
      <c r="QX256" s="214"/>
      <c r="QY256" s="214"/>
      <c r="QZ256" s="214"/>
      <c r="RA256" s="214"/>
      <c r="RB256" s="214"/>
      <c r="RC256" s="214"/>
      <c r="RD256" s="214"/>
      <c r="RE256" s="214"/>
      <c r="RF256" s="214"/>
      <c r="RG256" s="214"/>
      <c r="RH256" s="214"/>
      <c r="RI256" s="214"/>
      <c r="RJ256" s="214"/>
      <c r="RK256" s="214"/>
      <c r="RL256" s="214"/>
      <c r="RM256" s="214"/>
      <c r="RN256" s="214"/>
      <c r="RO256" s="214"/>
      <c r="RP256" s="214"/>
      <c r="RQ256" s="214"/>
      <c r="RR256" s="214"/>
      <c r="RS256" s="214"/>
      <c r="RT256" s="214"/>
      <c r="RU256" s="214"/>
      <c r="RV256" s="214"/>
      <c r="RW256" s="214"/>
      <c r="RX256" s="214"/>
      <c r="RY256" s="214"/>
      <c r="RZ256" s="214"/>
      <c r="SA256" s="214"/>
      <c r="SB256" s="214"/>
      <c r="SC256" s="214"/>
      <c r="SD256" s="214"/>
      <c r="SE256" s="214"/>
      <c r="SF256" s="214"/>
      <c r="SG256" s="214"/>
      <c r="SH256" s="214"/>
      <c r="SI256" s="214"/>
      <c r="SJ256" s="214"/>
      <c r="SK256" s="214"/>
      <c r="SL256" s="214"/>
      <c r="SM256" s="214"/>
      <c r="SN256" s="214"/>
      <c r="SO256" s="214"/>
      <c r="SP256" s="214"/>
      <c r="SQ256" s="214"/>
      <c r="SR256" s="214"/>
      <c r="SS256" s="214"/>
      <c r="ST256" s="214"/>
      <c r="SU256" s="214"/>
      <c r="SV256" s="214"/>
      <c r="SW256" s="214"/>
      <c r="SX256" s="214"/>
      <c r="SY256" s="214"/>
      <c r="SZ256" s="214"/>
      <c r="TA256" s="214"/>
      <c r="TB256" s="214"/>
      <c r="TC256" s="214"/>
      <c r="TD256" s="214"/>
      <c r="TE256" s="214"/>
      <c r="TF256" s="214"/>
      <c r="TG256" s="214"/>
      <c r="TH256" s="214"/>
    </row>
    <row r="257" spans="1:528" ht="15" customHeight="1" x14ac:dyDescent="0.2">
      <c r="A257" s="214"/>
      <c r="B257" s="213"/>
      <c r="C257" s="424"/>
      <c r="D257" s="26" t="s">
        <v>38</v>
      </c>
      <c r="E257" s="27"/>
      <c r="F257" s="9"/>
      <c r="G257" s="9"/>
      <c r="H257" s="106">
        <f>SUMIF(E257:G257,"&gt;0")</f>
        <v>0</v>
      </c>
      <c r="I257" s="70">
        <f>COUNTIF(E257:G257,"a")</f>
        <v>0</v>
      </c>
      <c r="J257" s="131"/>
      <c r="K257" s="131"/>
      <c r="L257" s="131"/>
      <c r="M257" s="131"/>
      <c r="N257" s="10"/>
      <c r="O257" s="11"/>
      <c r="P257" s="12"/>
      <c r="Q257" s="258" t="s">
        <v>138</v>
      </c>
      <c r="R257" s="233"/>
      <c r="S257" s="214"/>
      <c r="T257" s="214"/>
      <c r="U257" s="214"/>
      <c r="V257" s="214"/>
      <c r="W257" s="214"/>
      <c r="X257" s="214"/>
      <c r="Y257" s="214"/>
      <c r="Z257" s="214"/>
      <c r="AA257" s="214"/>
      <c r="AB257" s="214"/>
      <c r="AC257" s="214"/>
      <c r="AD257" s="214"/>
      <c r="AE257" s="214"/>
      <c r="AF257" s="214"/>
      <c r="AG257" s="214"/>
      <c r="AH257" s="214"/>
      <c r="AI257" s="214"/>
      <c r="AJ257" s="214"/>
      <c r="AK257" s="214"/>
      <c r="AL257" s="214"/>
      <c r="AM257" s="214"/>
      <c r="AN257" s="214"/>
      <c r="AO257" s="214"/>
      <c r="AP257" s="214"/>
      <c r="AQ257" s="214"/>
      <c r="AR257" s="214"/>
      <c r="AS257" s="214"/>
      <c r="AT257" s="214"/>
      <c r="AU257" s="214"/>
      <c r="AV257" s="214"/>
      <c r="AW257" s="214"/>
      <c r="AX257" s="214"/>
      <c r="AY257" s="214"/>
      <c r="AZ257" s="214"/>
      <c r="BA257" s="214"/>
      <c r="BB257" s="214"/>
      <c r="BC257" s="214"/>
      <c r="BD257" s="214"/>
      <c r="BE257" s="214"/>
      <c r="BF257" s="214"/>
      <c r="BG257" s="214"/>
      <c r="BH257" s="214"/>
      <c r="BI257" s="214"/>
      <c r="BJ257" s="214"/>
      <c r="BK257" s="214"/>
      <c r="BL257" s="214"/>
      <c r="BM257" s="214"/>
      <c r="BN257" s="214"/>
      <c r="BO257" s="214"/>
      <c r="BP257" s="214"/>
      <c r="BQ257" s="214"/>
      <c r="BR257" s="214"/>
      <c r="BS257" s="214"/>
      <c r="BT257" s="214"/>
      <c r="BU257" s="214"/>
      <c r="BV257" s="214"/>
      <c r="BW257" s="214"/>
      <c r="BX257" s="214"/>
      <c r="BY257" s="214"/>
      <c r="BZ257" s="214"/>
      <c r="CA257" s="214"/>
      <c r="CB257" s="214"/>
      <c r="CC257" s="214"/>
      <c r="CD257" s="214"/>
      <c r="CE257" s="214"/>
      <c r="CF257" s="214"/>
      <c r="CG257" s="214"/>
      <c r="CH257" s="214"/>
      <c r="CI257" s="214"/>
      <c r="CJ257" s="214"/>
      <c r="CK257" s="214"/>
      <c r="CL257" s="214"/>
      <c r="CM257" s="214"/>
      <c r="CN257" s="214"/>
      <c r="CO257" s="214"/>
      <c r="CP257" s="214"/>
      <c r="CQ257" s="214"/>
      <c r="CR257" s="214"/>
      <c r="CS257" s="214"/>
      <c r="CT257" s="214"/>
      <c r="CU257" s="214"/>
      <c r="CV257" s="214"/>
      <c r="CW257" s="214"/>
      <c r="CX257" s="214"/>
      <c r="CY257" s="214"/>
      <c r="CZ257" s="214"/>
      <c r="DA257" s="214"/>
      <c r="DB257" s="214"/>
      <c r="DC257" s="214"/>
      <c r="DD257" s="214"/>
      <c r="DE257" s="214"/>
      <c r="DF257" s="214"/>
      <c r="DG257" s="214"/>
      <c r="DH257" s="214"/>
      <c r="DI257" s="214"/>
      <c r="DJ257" s="214"/>
      <c r="DK257" s="214"/>
      <c r="DL257" s="214"/>
      <c r="DM257" s="214"/>
      <c r="DN257" s="214"/>
      <c r="DO257" s="214"/>
      <c r="DP257" s="214"/>
      <c r="DQ257" s="214"/>
      <c r="DR257" s="214"/>
      <c r="DS257" s="214"/>
      <c r="DT257" s="214"/>
      <c r="DU257" s="214"/>
      <c r="DV257" s="214"/>
      <c r="DW257" s="214"/>
      <c r="DX257" s="214"/>
      <c r="DY257" s="214"/>
      <c r="DZ257" s="214"/>
      <c r="EA257" s="214"/>
      <c r="EB257" s="214"/>
      <c r="EC257" s="214"/>
      <c r="ED257" s="214"/>
      <c r="EE257" s="214"/>
      <c r="EF257" s="214"/>
      <c r="EG257" s="214"/>
      <c r="EH257" s="214"/>
      <c r="EI257" s="214"/>
      <c r="EJ257" s="214"/>
      <c r="EK257" s="214"/>
      <c r="EL257" s="214"/>
      <c r="EM257" s="214"/>
      <c r="EN257" s="214"/>
      <c r="EO257" s="214"/>
      <c r="EP257" s="214"/>
      <c r="EQ257" s="214"/>
      <c r="ER257" s="214"/>
      <c r="ES257" s="214"/>
      <c r="ET257" s="214"/>
      <c r="EU257" s="214"/>
      <c r="EV257" s="214"/>
      <c r="EW257" s="214"/>
      <c r="EX257" s="214"/>
      <c r="EY257" s="214"/>
      <c r="EZ257" s="214"/>
      <c r="FA257" s="214"/>
      <c r="FB257" s="214"/>
      <c r="FC257" s="214"/>
      <c r="FD257" s="214"/>
      <c r="FE257" s="214"/>
      <c r="FF257" s="214"/>
      <c r="FG257" s="214"/>
      <c r="FH257" s="214"/>
      <c r="FI257" s="214"/>
      <c r="FJ257" s="214"/>
      <c r="FK257" s="214"/>
      <c r="FL257" s="214"/>
      <c r="FM257" s="214"/>
      <c r="FN257" s="214"/>
      <c r="FO257" s="214"/>
      <c r="FP257" s="214"/>
      <c r="FQ257" s="214"/>
      <c r="FR257" s="214"/>
      <c r="FS257" s="214"/>
      <c r="FT257" s="214"/>
      <c r="FU257" s="214"/>
      <c r="FV257" s="214"/>
      <c r="FW257" s="214"/>
      <c r="FX257" s="214"/>
      <c r="FY257" s="214"/>
      <c r="FZ257" s="214"/>
      <c r="GA257" s="214"/>
      <c r="GB257" s="214"/>
      <c r="GC257" s="214"/>
      <c r="GD257" s="214"/>
      <c r="GE257" s="214"/>
      <c r="GF257" s="214"/>
      <c r="GG257" s="214"/>
      <c r="GH257" s="214"/>
      <c r="GI257" s="214"/>
      <c r="GJ257" s="214"/>
      <c r="GK257" s="214"/>
      <c r="GL257" s="214"/>
      <c r="GM257" s="214"/>
      <c r="GN257" s="214"/>
      <c r="GO257" s="214"/>
      <c r="GP257" s="214"/>
      <c r="GQ257" s="214"/>
      <c r="GR257" s="214"/>
      <c r="GS257" s="214"/>
      <c r="GT257" s="214"/>
      <c r="GU257" s="214"/>
      <c r="GV257" s="214"/>
      <c r="GW257" s="214"/>
      <c r="GX257" s="214"/>
      <c r="GY257" s="214"/>
      <c r="GZ257" s="214"/>
      <c r="HA257" s="214"/>
      <c r="HB257" s="214"/>
      <c r="HC257" s="214"/>
      <c r="HD257" s="214"/>
      <c r="HE257" s="214"/>
      <c r="HF257" s="214"/>
      <c r="HG257" s="214"/>
      <c r="HH257" s="214"/>
      <c r="HI257" s="214"/>
      <c r="HJ257" s="214"/>
      <c r="HK257" s="214"/>
      <c r="HL257" s="214"/>
      <c r="HM257" s="214"/>
      <c r="HN257" s="214"/>
      <c r="HO257" s="214"/>
      <c r="HP257" s="214"/>
      <c r="HQ257" s="214"/>
      <c r="HR257" s="214"/>
      <c r="HS257" s="214"/>
      <c r="HT257" s="214"/>
      <c r="HU257" s="214"/>
      <c r="HV257" s="214"/>
      <c r="HW257" s="214"/>
      <c r="HX257" s="214"/>
      <c r="HY257" s="214"/>
      <c r="HZ257" s="214"/>
      <c r="IA257" s="214"/>
      <c r="IB257" s="214"/>
      <c r="IC257" s="214"/>
      <c r="ID257" s="214"/>
      <c r="IE257" s="214"/>
      <c r="IF257" s="214"/>
      <c r="IG257" s="214"/>
      <c r="IH257" s="214"/>
      <c r="II257" s="214"/>
      <c r="IJ257" s="214"/>
      <c r="IK257" s="214"/>
      <c r="IL257" s="214"/>
      <c r="IM257" s="214"/>
      <c r="IN257" s="214"/>
      <c r="IO257" s="214"/>
      <c r="IP257" s="214"/>
      <c r="IQ257" s="214"/>
      <c r="IR257" s="214"/>
      <c r="IS257" s="214"/>
      <c r="IT257" s="214"/>
      <c r="IU257" s="214"/>
      <c r="IV257" s="214"/>
      <c r="IW257" s="214"/>
      <c r="IX257" s="214"/>
      <c r="IY257" s="214"/>
      <c r="IZ257" s="214"/>
      <c r="JA257" s="214"/>
      <c r="JB257" s="214"/>
      <c r="JC257" s="214"/>
      <c r="JD257" s="214"/>
      <c r="JE257" s="214"/>
      <c r="JF257" s="214"/>
      <c r="JG257" s="214"/>
      <c r="JH257" s="214"/>
      <c r="JI257" s="214"/>
      <c r="JJ257" s="214"/>
      <c r="JK257" s="214"/>
      <c r="JL257" s="214"/>
      <c r="JM257" s="214"/>
      <c r="JN257" s="214"/>
      <c r="JO257" s="214"/>
      <c r="JP257" s="214"/>
      <c r="JQ257" s="214"/>
      <c r="JR257" s="214"/>
      <c r="JS257" s="214"/>
      <c r="JT257" s="214"/>
      <c r="JU257" s="214"/>
      <c r="JV257" s="214"/>
      <c r="JW257" s="214"/>
      <c r="JX257" s="214"/>
      <c r="JY257" s="214"/>
      <c r="JZ257" s="214"/>
      <c r="KA257" s="214"/>
      <c r="KB257" s="214"/>
      <c r="KC257" s="214"/>
      <c r="KD257" s="214"/>
      <c r="KE257" s="214"/>
      <c r="KF257" s="214"/>
      <c r="KG257" s="214"/>
      <c r="KH257" s="214"/>
      <c r="KI257" s="214"/>
      <c r="KJ257" s="214"/>
      <c r="KK257" s="214"/>
      <c r="KL257" s="214"/>
      <c r="KM257" s="214"/>
      <c r="KN257" s="214"/>
      <c r="KO257" s="214"/>
      <c r="KP257" s="214"/>
      <c r="KQ257" s="214"/>
      <c r="KR257" s="214"/>
      <c r="KS257" s="214"/>
      <c r="KT257" s="214"/>
      <c r="KU257" s="214"/>
      <c r="KV257" s="214"/>
      <c r="KW257" s="214"/>
      <c r="KX257" s="214"/>
      <c r="KY257" s="214"/>
      <c r="KZ257" s="214"/>
      <c r="LA257" s="214"/>
      <c r="LB257" s="214"/>
      <c r="LC257" s="214"/>
      <c r="LD257" s="214"/>
      <c r="LE257" s="214"/>
      <c r="LF257" s="214"/>
      <c r="LG257" s="214"/>
      <c r="LH257" s="214"/>
      <c r="LI257" s="214"/>
      <c r="LJ257" s="214"/>
      <c r="LK257" s="214"/>
      <c r="LL257" s="214"/>
      <c r="LM257" s="214"/>
      <c r="LN257" s="214"/>
      <c r="LO257" s="214"/>
      <c r="LP257" s="214"/>
      <c r="LQ257" s="214"/>
      <c r="LR257" s="214"/>
      <c r="LS257" s="214"/>
      <c r="LT257" s="214"/>
      <c r="LU257" s="214"/>
      <c r="LV257" s="214"/>
      <c r="LW257" s="214"/>
      <c r="LX257" s="214"/>
      <c r="LY257" s="214"/>
      <c r="LZ257" s="214"/>
      <c r="MA257" s="214"/>
      <c r="MB257" s="214"/>
      <c r="MC257" s="214"/>
      <c r="MD257" s="214"/>
      <c r="ME257" s="214"/>
      <c r="MF257" s="214"/>
      <c r="MG257" s="214"/>
      <c r="MH257" s="214"/>
      <c r="MI257" s="214"/>
      <c r="MJ257" s="214"/>
      <c r="MK257" s="214"/>
      <c r="ML257" s="214"/>
      <c r="MM257" s="214"/>
      <c r="MN257" s="214"/>
      <c r="MO257" s="214"/>
      <c r="MP257" s="214"/>
      <c r="MQ257" s="214"/>
      <c r="MR257" s="214"/>
      <c r="MS257" s="214"/>
      <c r="MT257" s="214"/>
      <c r="MU257" s="214"/>
      <c r="MV257" s="214"/>
      <c r="MW257" s="214"/>
      <c r="MX257" s="214"/>
      <c r="MY257" s="214"/>
      <c r="MZ257" s="214"/>
      <c r="NA257" s="214"/>
      <c r="NB257" s="214"/>
      <c r="NC257" s="214"/>
      <c r="ND257" s="214"/>
      <c r="NE257" s="214"/>
      <c r="NF257" s="214"/>
      <c r="NG257" s="214"/>
      <c r="NH257" s="214"/>
      <c r="NI257" s="214"/>
      <c r="NJ257" s="214"/>
      <c r="NK257" s="214"/>
      <c r="NL257" s="214"/>
      <c r="NM257" s="214"/>
      <c r="NN257" s="214"/>
      <c r="NO257" s="214"/>
      <c r="NP257" s="214"/>
      <c r="NQ257" s="214"/>
      <c r="NR257" s="214"/>
      <c r="NS257" s="214"/>
      <c r="NT257" s="214"/>
      <c r="NU257" s="214"/>
      <c r="NV257" s="214"/>
      <c r="NW257" s="214"/>
      <c r="NX257" s="214"/>
      <c r="NY257" s="214"/>
      <c r="NZ257" s="214"/>
      <c r="OA257" s="214"/>
      <c r="OB257" s="214"/>
      <c r="OC257" s="214"/>
      <c r="OD257" s="214"/>
      <c r="OE257" s="214"/>
      <c r="OF257" s="214"/>
      <c r="OG257" s="214"/>
      <c r="OH257" s="214"/>
      <c r="OI257" s="214"/>
      <c r="OJ257" s="214"/>
      <c r="OK257" s="214"/>
      <c r="OL257" s="214"/>
      <c r="OM257" s="214"/>
      <c r="ON257" s="214"/>
      <c r="OO257" s="214"/>
      <c r="OP257" s="214"/>
      <c r="OQ257" s="214"/>
      <c r="OR257" s="214"/>
      <c r="OS257" s="214"/>
      <c r="OT257" s="214"/>
      <c r="OU257" s="214"/>
      <c r="OV257" s="214"/>
      <c r="OW257" s="214"/>
      <c r="OX257" s="214"/>
      <c r="OY257" s="214"/>
      <c r="OZ257" s="214"/>
      <c r="PA257" s="214"/>
      <c r="PB257" s="214"/>
      <c r="PC257" s="214"/>
      <c r="PD257" s="214"/>
      <c r="PE257" s="214"/>
      <c r="PF257" s="214"/>
      <c r="PG257" s="214"/>
      <c r="PH257" s="214"/>
      <c r="PI257" s="214"/>
      <c r="PJ257" s="214"/>
      <c r="PK257" s="214"/>
      <c r="PL257" s="214"/>
      <c r="PM257" s="214"/>
      <c r="PN257" s="214"/>
      <c r="PO257" s="214"/>
      <c r="PP257" s="214"/>
      <c r="PQ257" s="214"/>
      <c r="PR257" s="214"/>
      <c r="PS257" s="214"/>
      <c r="PT257" s="214"/>
      <c r="PU257" s="214"/>
      <c r="PV257" s="214"/>
      <c r="PW257" s="214"/>
      <c r="PX257" s="214"/>
      <c r="PY257" s="214"/>
      <c r="PZ257" s="214"/>
      <c r="QA257" s="214"/>
      <c r="QB257" s="214"/>
      <c r="QC257" s="214"/>
      <c r="QD257" s="214"/>
      <c r="QE257" s="214"/>
      <c r="QF257" s="214"/>
      <c r="QG257" s="214"/>
      <c r="QH257" s="214"/>
      <c r="QI257" s="214"/>
      <c r="QJ257" s="214"/>
      <c r="QK257" s="214"/>
      <c r="QL257" s="214"/>
      <c r="QM257" s="214"/>
      <c r="QN257" s="214"/>
      <c r="QO257" s="214"/>
      <c r="QP257" s="214"/>
      <c r="QQ257" s="214"/>
      <c r="QR257" s="214"/>
      <c r="QS257" s="214"/>
      <c r="QT257" s="214"/>
      <c r="QU257" s="214"/>
      <c r="QV257" s="214"/>
      <c r="QW257" s="214"/>
      <c r="QX257" s="214"/>
      <c r="QY257" s="214"/>
      <c r="QZ257" s="214"/>
      <c r="RA257" s="214"/>
      <c r="RB257" s="214"/>
      <c r="RC257" s="214"/>
      <c r="RD257" s="214"/>
      <c r="RE257" s="214"/>
      <c r="RF257" s="214"/>
      <c r="RG257" s="214"/>
      <c r="RH257" s="214"/>
      <c r="RI257" s="214"/>
      <c r="RJ257" s="214"/>
      <c r="RK257" s="214"/>
      <c r="RL257" s="214"/>
      <c r="RM257" s="214"/>
      <c r="RN257" s="214"/>
      <c r="RO257" s="214"/>
      <c r="RP257" s="214"/>
      <c r="RQ257" s="214"/>
      <c r="RR257" s="214"/>
      <c r="RS257" s="214"/>
      <c r="RT257" s="214"/>
      <c r="RU257" s="214"/>
      <c r="RV257" s="214"/>
      <c r="RW257" s="214"/>
      <c r="RX257" s="214"/>
      <c r="RY257" s="214"/>
      <c r="RZ257" s="214"/>
      <c r="SA257" s="214"/>
      <c r="SB257" s="214"/>
      <c r="SC257" s="214"/>
      <c r="SD257" s="214"/>
      <c r="SE257" s="214"/>
      <c r="SF257" s="214"/>
      <c r="SG257" s="214"/>
      <c r="SH257" s="214"/>
      <c r="SI257" s="214"/>
      <c r="SJ257" s="214"/>
      <c r="SK257" s="214"/>
      <c r="SL257" s="214"/>
      <c r="SM257" s="214"/>
      <c r="SN257" s="214"/>
      <c r="SO257" s="214"/>
      <c r="SP257" s="214"/>
      <c r="SQ257" s="214"/>
      <c r="SR257" s="214"/>
      <c r="SS257" s="214"/>
      <c r="ST257" s="214"/>
      <c r="SU257" s="214"/>
      <c r="SV257" s="214"/>
      <c r="SW257" s="214"/>
      <c r="SX257" s="214"/>
      <c r="SY257" s="214"/>
      <c r="SZ257" s="214"/>
      <c r="TA257" s="214"/>
      <c r="TB257" s="214"/>
      <c r="TC257" s="214"/>
      <c r="TD257" s="214"/>
      <c r="TE257" s="214"/>
      <c r="TF257" s="214"/>
      <c r="TG257" s="214"/>
      <c r="TH257" s="214"/>
    </row>
    <row r="258" spans="1:528" ht="15" customHeight="1" x14ac:dyDescent="0.2">
      <c r="A258" s="214"/>
      <c r="B258" s="213"/>
      <c r="C258" s="424"/>
      <c r="D258" s="36"/>
      <c r="E258" s="123"/>
      <c r="F258" s="123"/>
      <c r="G258" s="123"/>
      <c r="H258" s="101"/>
      <c r="I258" s="134"/>
      <c r="J258" s="73"/>
      <c r="K258" s="73"/>
      <c r="L258" s="73"/>
      <c r="M258" s="73"/>
      <c r="N258" s="14"/>
      <c r="O258" s="15"/>
      <c r="P258" s="16"/>
      <c r="Q258" s="260" t="s">
        <v>139</v>
      </c>
      <c r="R258" s="233"/>
      <c r="S258" s="214"/>
      <c r="T258" s="214"/>
      <c r="U258" s="214"/>
      <c r="V258" s="214"/>
      <c r="W258" s="214"/>
      <c r="X258" s="214"/>
      <c r="Y258" s="214"/>
      <c r="Z258" s="214"/>
      <c r="AA258" s="214"/>
      <c r="AB258" s="214"/>
      <c r="AC258" s="214"/>
      <c r="AD258" s="214"/>
      <c r="AE258" s="214"/>
      <c r="AF258" s="214"/>
      <c r="AG258" s="214"/>
      <c r="AH258" s="214"/>
      <c r="AI258" s="214"/>
      <c r="AJ258" s="214"/>
      <c r="AK258" s="214"/>
      <c r="AL258" s="214"/>
      <c r="AM258" s="214"/>
      <c r="AN258" s="214"/>
      <c r="AO258" s="214"/>
      <c r="AP258" s="214"/>
      <c r="AQ258" s="214"/>
      <c r="AR258" s="214"/>
      <c r="AS258" s="214"/>
      <c r="AT258" s="214"/>
      <c r="AU258" s="214"/>
      <c r="AV258" s="214"/>
      <c r="AW258" s="214"/>
      <c r="AX258" s="214"/>
      <c r="AY258" s="214"/>
      <c r="AZ258" s="214"/>
      <c r="BA258" s="214"/>
      <c r="BB258" s="214"/>
      <c r="BC258" s="214"/>
      <c r="BD258" s="214"/>
      <c r="BE258" s="214"/>
      <c r="BF258" s="214"/>
      <c r="BG258" s="214"/>
      <c r="BH258" s="214"/>
      <c r="BI258" s="214"/>
      <c r="BJ258" s="214"/>
      <c r="BK258" s="214"/>
      <c r="BL258" s="214"/>
      <c r="BM258" s="214"/>
      <c r="BN258" s="214"/>
      <c r="BO258" s="214"/>
      <c r="BP258" s="214"/>
      <c r="BQ258" s="214"/>
      <c r="BR258" s="214"/>
      <c r="BS258" s="214"/>
      <c r="BT258" s="214"/>
      <c r="BU258" s="214"/>
      <c r="BV258" s="214"/>
      <c r="BW258" s="214"/>
      <c r="BX258" s="214"/>
      <c r="BY258" s="214"/>
      <c r="BZ258" s="214"/>
      <c r="CA258" s="214"/>
      <c r="CB258" s="214"/>
      <c r="CC258" s="214"/>
      <c r="CD258" s="214"/>
      <c r="CE258" s="214"/>
      <c r="CF258" s="214"/>
      <c r="CG258" s="214"/>
      <c r="CH258" s="214"/>
      <c r="CI258" s="214"/>
      <c r="CJ258" s="214"/>
      <c r="CK258" s="214"/>
      <c r="CL258" s="214"/>
      <c r="CM258" s="214"/>
      <c r="CN258" s="214"/>
      <c r="CO258" s="214"/>
      <c r="CP258" s="214"/>
      <c r="CQ258" s="214"/>
      <c r="CR258" s="214"/>
      <c r="CS258" s="214"/>
      <c r="CT258" s="214"/>
      <c r="CU258" s="214"/>
      <c r="CV258" s="214"/>
      <c r="CW258" s="214"/>
      <c r="CX258" s="214"/>
      <c r="CY258" s="214"/>
      <c r="CZ258" s="214"/>
      <c r="DA258" s="214"/>
      <c r="DB258" s="214"/>
      <c r="DC258" s="214"/>
      <c r="DD258" s="214"/>
      <c r="DE258" s="214"/>
      <c r="DF258" s="214"/>
      <c r="DG258" s="214"/>
      <c r="DH258" s="214"/>
      <c r="DI258" s="214"/>
      <c r="DJ258" s="214"/>
      <c r="DK258" s="214"/>
      <c r="DL258" s="214"/>
      <c r="DM258" s="214"/>
      <c r="DN258" s="214"/>
      <c r="DO258" s="214"/>
      <c r="DP258" s="214"/>
      <c r="DQ258" s="214"/>
      <c r="DR258" s="214"/>
      <c r="DS258" s="214"/>
      <c r="DT258" s="214"/>
      <c r="DU258" s="214"/>
      <c r="DV258" s="214"/>
      <c r="DW258" s="214"/>
      <c r="DX258" s="214"/>
      <c r="DY258" s="214"/>
      <c r="DZ258" s="214"/>
      <c r="EA258" s="214"/>
      <c r="EB258" s="214"/>
      <c r="EC258" s="214"/>
      <c r="ED258" s="214"/>
      <c r="EE258" s="214"/>
      <c r="EF258" s="214"/>
      <c r="EG258" s="214"/>
      <c r="EH258" s="214"/>
      <c r="EI258" s="214"/>
      <c r="EJ258" s="214"/>
      <c r="EK258" s="214"/>
      <c r="EL258" s="214"/>
      <c r="EM258" s="214"/>
      <c r="EN258" s="214"/>
      <c r="EO258" s="214"/>
      <c r="EP258" s="214"/>
      <c r="EQ258" s="214"/>
      <c r="ER258" s="214"/>
      <c r="ES258" s="214"/>
      <c r="ET258" s="214"/>
      <c r="EU258" s="214"/>
      <c r="EV258" s="214"/>
      <c r="EW258" s="214"/>
      <c r="EX258" s="214"/>
      <c r="EY258" s="214"/>
      <c r="EZ258" s="214"/>
      <c r="FA258" s="214"/>
      <c r="FB258" s="214"/>
      <c r="FC258" s="214"/>
      <c r="FD258" s="214"/>
      <c r="FE258" s="214"/>
      <c r="FF258" s="214"/>
      <c r="FG258" s="214"/>
      <c r="FH258" s="214"/>
      <c r="FI258" s="214"/>
      <c r="FJ258" s="214"/>
      <c r="FK258" s="214"/>
      <c r="FL258" s="214"/>
      <c r="FM258" s="214"/>
      <c r="FN258" s="214"/>
      <c r="FO258" s="214"/>
      <c r="FP258" s="214"/>
      <c r="FQ258" s="214"/>
      <c r="FR258" s="214"/>
      <c r="FS258" s="214"/>
      <c r="FT258" s="214"/>
      <c r="FU258" s="214"/>
      <c r="FV258" s="214"/>
      <c r="FW258" s="214"/>
      <c r="FX258" s="214"/>
      <c r="FY258" s="214"/>
      <c r="FZ258" s="214"/>
      <c r="GA258" s="214"/>
      <c r="GB258" s="214"/>
      <c r="GC258" s="214"/>
      <c r="GD258" s="214"/>
      <c r="GE258" s="214"/>
      <c r="GF258" s="214"/>
      <c r="GG258" s="214"/>
      <c r="GH258" s="214"/>
      <c r="GI258" s="214"/>
      <c r="GJ258" s="214"/>
      <c r="GK258" s="214"/>
      <c r="GL258" s="214"/>
      <c r="GM258" s="214"/>
      <c r="GN258" s="214"/>
      <c r="GO258" s="214"/>
      <c r="GP258" s="214"/>
      <c r="GQ258" s="214"/>
      <c r="GR258" s="214"/>
      <c r="GS258" s="214"/>
      <c r="GT258" s="214"/>
      <c r="GU258" s="214"/>
      <c r="GV258" s="214"/>
      <c r="GW258" s="214"/>
      <c r="GX258" s="214"/>
      <c r="GY258" s="214"/>
      <c r="GZ258" s="214"/>
      <c r="HA258" s="214"/>
      <c r="HB258" s="214"/>
      <c r="HC258" s="214"/>
      <c r="HD258" s="214"/>
      <c r="HE258" s="214"/>
      <c r="HF258" s="214"/>
      <c r="HG258" s="214"/>
      <c r="HH258" s="214"/>
      <c r="HI258" s="214"/>
      <c r="HJ258" s="214"/>
      <c r="HK258" s="214"/>
      <c r="HL258" s="214"/>
      <c r="HM258" s="214"/>
      <c r="HN258" s="214"/>
      <c r="HO258" s="214"/>
      <c r="HP258" s="214"/>
      <c r="HQ258" s="214"/>
      <c r="HR258" s="214"/>
      <c r="HS258" s="214"/>
      <c r="HT258" s="214"/>
      <c r="HU258" s="214"/>
      <c r="HV258" s="214"/>
      <c r="HW258" s="214"/>
      <c r="HX258" s="214"/>
      <c r="HY258" s="214"/>
      <c r="HZ258" s="214"/>
      <c r="IA258" s="214"/>
      <c r="IB258" s="214"/>
      <c r="IC258" s="214"/>
      <c r="ID258" s="214"/>
      <c r="IE258" s="214"/>
      <c r="IF258" s="214"/>
      <c r="IG258" s="214"/>
      <c r="IH258" s="214"/>
      <c r="II258" s="214"/>
      <c r="IJ258" s="214"/>
      <c r="IK258" s="214"/>
      <c r="IL258" s="214"/>
      <c r="IM258" s="214"/>
      <c r="IN258" s="214"/>
      <c r="IO258" s="214"/>
      <c r="IP258" s="214"/>
      <c r="IQ258" s="214"/>
      <c r="IR258" s="214"/>
      <c r="IS258" s="214"/>
      <c r="IT258" s="214"/>
      <c r="IU258" s="214"/>
      <c r="IV258" s="214"/>
      <c r="IW258" s="214"/>
      <c r="IX258" s="214"/>
      <c r="IY258" s="214"/>
      <c r="IZ258" s="214"/>
      <c r="JA258" s="214"/>
      <c r="JB258" s="214"/>
      <c r="JC258" s="214"/>
      <c r="JD258" s="214"/>
      <c r="JE258" s="214"/>
      <c r="JF258" s="214"/>
      <c r="JG258" s="214"/>
      <c r="JH258" s="214"/>
      <c r="JI258" s="214"/>
      <c r="JJ258" s="214"/>
      <c r="JK258" s="214"/>
      <c r="JL258" s="214"/>
      <c r="JM258" s="214"/>
      <c r="JN258" s="214"/>
      <c r="JO258" s="214"/>
      <c r="JP258" s="214"/>
      <c r="JQ258" s="214"/>
      <c r="JR258" s="214"/>
      <c r="JS258" s="214"/>
      <c r="JT258" s="214"/>
      <c r="JU258" s="214"/>
      <c r="JV258" s="214"/>
      <c r="JW258" s="214"/>
      <c r="JX258" s="214"/>
      <c r="JY258" s="214"/>
      <c r="JZ258" s="214"/>
      <c r="KA258" s="214"/>
      <c r="KB258" s="214"/>
      <c r="KC258" s="214"/>
      <c r="KD258" s="214"/>
      <c r="KE258" s="214"/>
      <c r="KF258" s="214"/>
      <c r="KG258" s="214"/>
      <c r="KH258" s="214"/>
      <c r="KI258" s="214"/>
      <c r="KJ258" s="214"/>
      <c r="KK258" s="214"/>
      <c r="KL258" s="214"/>
      <c r="KM258" s="214"/>
      <c r="KN258" s="214"/>
      <c r="KO258" s="214"/>
      <c r="KP258" s="214"/>
      <c r="KQ258" s="214"/>
      <c r="KR258" s="214"/>
      <c r="KS258" s="214"/>
      <c r="KT258" s="214"/>
      <c r="KU258" s="214"/>
      <c r="KV258" s="214"/>
      <c r="KW258" s="214"/>
      <c r="KX258" s="214"/>
      <c r="KY258" s="214"/>
      <c r="KZ258" s="214"/>
      <c r="LA258" s="214"/>
      <c r="LB258" s="214"/>
      <c r="LC258" s="214"/>
      <c r="LD258" s="214"/>
      <c r="LE258" s="214"/>
      <c r="LF258" s="214"/>
      <c r="LG258" s="214"/>
      <c r="LH258" s="214"/>
      <c r="LI258" s="214"/>
      <c r="LJ258" s="214"/>
      <c r="LK258" s="214"/>
      <c r="LL258" s="214"/>
      <c r="LM258" s="214"/>
      <c r="LN258" s="214"/>
      <c r="LO258" s="214"/>
      <c r="LP258" s="214"/>
      <c r="LQ258" s="214"/>
      <c r="LR258" s="214"/>
      <c r="LS258" s="214"/>
      <c r="LT258" s="214"/>
      <c r="LU258" s="214"/>
      <c r="LV258" s="214"/>
      <c r="LW258" s="214"/>
      <c r="LX258" s="214"/>
      <c r="LY258" s="214"/>
      <c r="LZ258" s="214"/>
      <c r="MA258" s="214"/>
      <c r="MB258" s="214"/>
      <c r="MC258" s="214"/>
      <c r="MD258" s="214"/>
      <c r="ME258" s="214"/>
      <c r="MF258" s="214"/>
      <c r="MG258" s="214"/>
      <c r="MH258" s="214"/>
      <c r="MI258" s="214"/>
      <c r="MJ258" s="214"/>
      <c r="MK258" s="214"/>
      <c r="ML258" s="214"/>
      <c r="MM258" s="214"/>
      <c r="MN258" s="214"/>
      <c r="MO258" s="214"/>
      <c r="MP258" s="214"/>
      <c r="MQ258" s="214"/>
      <c r="MR258" s="214"/>
      <c r="MS258" s="214"/>
      <c r="MT258" s="214"/>
      <c r="MU258" s="214"/>
      <c r="MV258" s="214"/>
      <c r="MW258" s="214"/>
      <c r="MX258" s="214"/>
      <c r="MY258" s="214"/>
      <c r="MZ258" s="214"/>
      <c r="NA258" s="214"/>
      <c r="NB258" s="214"/>
      <c r="NC258" s="214"/>
      <c r="ND258" s="214"/>
      <c r="NE258" s="214"/>
      <c r="NF258" s="214"/>
      <c r="NG258" s="214"/>
      <c r="NH258" s="214"/>
      <c r="NI258" s="214"/>
      <c r="NJ258" s="214"/>
      <c r="NK258" s="214"/>
      <c r="NL258" s="214"/>
      <c r="NM258" s="214"/>
      <c r="NN258" s="214"/>
      <c r="NO258" s="214"/>
      <c r="NP258" s="214"/>
      <c r="NQ258" s="214"/>
      <c r="NR258" s="214"/>
      <c r="NS258" s="214"/>
      <c r="NT258" s="214"/>
      <c r="NU258" s="214"/>
      <c r="NV258" s="214"/>
      <c r="NW258" s="214"/>
      <c r="NX258" s="214"/>
      <c r="NY258" s="214"/>
      <c r="NZ258" s="214"/>
      <c r="OA258" s="214"/>
      <c r="OB258" s="214"/>
      <c r="OC258" s="214"/>
      <c r="OD258" s="214"/>
      <c r="OE258" s="214"/>
      <c r="OF258" s="214"/>
      <c r="OG258" s="214"/>
      <c r="OH258" s="214"/>
      <c r="OI258" s="214"/>
      <c r="OJ258" s="214"/>
      <c r="OK258" s="214"/>
      <c r="OL258" s="214"/>
      <c r="OM258" s="214"/>
      <c r="ON258" s="214"/>
      <c r="OO258" s="214"/>
      <c r="OP258" s="214"/>
      <c r="OQ258" s="214"/>
      <c r="OR258" s="214"/>
      <c r="OS258" s="214"/>
      <c r="OT258" s="214"/>
      <c r="OU258" s="214"/>
      <c r="OV258" s="214"/>
      <c r="OW258" s="214"/>
      <c r="OX258" s="214"/>
      <c r="OY258" s="214"/>
      <c r="OZ258" s="214"/>
      <c r="PA258" s="214"/>
      <c r="PB258" s="214"/>
      <c r="PC258" s="214"/>
      <c r="PD258" s="214"/>
      <c r="PE258" s="214"/>
      <c r="PF258" s="214"/>
      <c r="PG258" s="214"/>
      <c r="PH258" s="214"/>
      <c r="PI258" s="214"/>
      <c r="PJ258" s="214"/>
      <c r="PK258" s="214"/>
      <c r="PL258" s="214"/>
      <c r="PM258" s="214"/>
      <c r="PN258" s="214"/>
      <c r="PO258" s="214"/>
      <c r="PP258" s="214"/>
      <c r="PQ258" s="214"/>
      <c r="PR258" s="214"/>
      <c r="PS258" s="214"/>
      <c r="PT258" s="214"/>
      <c r="PU258" s="214"/>
      <c r="PV258" s="214"/>
      <c r="PW258" s="214"/>
      <c r="PX258" s="214"/>
      <c r="PY258" s="214"/>
      <c r="PZ258" s="214"/>
      <c r="QA258" s="214"/>
      <c r="QB258" s="214"/>
      <c r="QC258" s="214"/>
      <c r="QD258" s="214"/>
      <c r="QE258" s="214"/>
      <c r="QF258" s="214"/>
      <c r="QG258" s="214"/>
      <c r="QH258" s="214"/>
      <c r="QI258" s="214"/>
      <c r="QJ258" s="214"/>
      <c r="QK258" s="214"/>
      <c r="QL258" s="214"/>
      <c r="QM258" s="214"/>
      <c r="QN258" s="214"/>
      <c r="QO258" s="214"/>
      <c r="QP258" s="214"/>
      <c r="QQ258" s="214"/>
      <c r="QR258" s="214"/>
      <c r="QS258" s="214"/>
      <c r="QT258" s="214"/>
      <c r="QU258" s="214"/>
      <c r="QV258" s="214"/>
      <c r="QW258" s="214"/>
      <c r="QX258" s="214"/>
      <c r="QY258" s="214"/>
      <c r="QZ258" s="214"/>
      <c r="RA258" s="214"/>
      <c r="RB258" s="214"/>
      <c r="RC258" s="214"/>
      <c r="RD258" s="214"/>
      <c r="RE258" s="214"/>
      <c r="RF258" s="214"/>
      <c r="RG258" s="214"/>
      <c r="RH258" s="214"/>
      <c r="RI258" s="214"/>
      <c r="RJ258" s="214"/>
      <c r="RK258" s="214"/>
      <c r="RL258" s="214"/>
      <c r="RM258" s="214"/>
      <c r="RN258" s="214"/>
      <c r="RO258" s="214"/>
      <c r="RP258" s="214"/>
      <c r="RQ258" s="214"/>
      <c r="RR258" s="214"/>
      <c r="RS258" s="214"/>
      <c r="RT258" s="214"/>
      <c r="RU258" s="214"/>
      <c r="RV258" s="214"/>
      <c r="RW258" s="214"/>
      <c r="RX258" s="214"/>
      <c r="RY258" s="214"/>
      <c r="RZ258" s="214"/>
      <c r="SA258" s="214"/>
      <c r="SB258" s="214"/>
      <c r="SC258" s="214"/>
      <c r="SD258" s="214"/>
      <c r="SE258" s="214"/>
      <c r="SF258" s="214"/>
      <c r="SG258" s="214"/>
      <c r="SH258" s="214"/>
      <c r="SI258" s="214"/>
      <c r="SJ258" s="214"/>
      <c r="SK258" s="214"/>
      <c r="SL258" s="214"/>
      <c r="SM258" s="214"/>
      <c r="SN258" s="214"/>
      <c r="SO258" s="214"/>
      <c r="SP258" s="214"/>
      <c r="SQ258" s="214"/>
      <c r="SR258" s="214"/>
      <c r="SS258" s="214"/>
      <c r="ST258" s="214"/>
      <c r="SU258" s="214"/>
      <c r="SV258" s="214"/>
      <c r="SW258" s="214"/>
      <c r="SX258" s="214"/>
      <c r="SY258" s="214"/>
      <c r="SZ258" s="214"/>
      <c r="TA258" s="214"/>
      <c r="TB258" s="214"/>
      <c r="TC258" s="214"/>
      <c r="TD258" s="214"/>
      <c r="TE258" s="214"/>
      <c r="TF258" s="214"/>
      <c r="TG258" s="214"/>
      <c r="TH258" s="214"/>
    </row>
    <row r="259" spans="1:528" ht="15" customHeight="1" thickBot="1" x14ac:dyDescent="0.25">
      <c r="B259" s="213"/>
      <c r="C259" s="424"/>
      <c r="D259" s="17"/>
      <c r="E259" s="123"/>
      <c r="F259" s="123"/>
      <c r="G259" s="123"/>
      <c r="H259" s="109"/>
      <c r="I259" s="110"/>
      <c r="J259" s="114"/>
      <c r="K259" s="114"/>
      <c r="L259" s="114"/>
      <c r="M259" s="114"/>
      <c r="N259" s="14"/>
      <c r="O259" s="15"/>
      <c r="P259" s="16"/>
      <c r="Q259" s="237" t="s">
        <v>42</v>
      </c>
      <c r="R259" s="233"/>
      <c r="S259" s="214"/>
      <c r="T259" s="214"/>
      <c r="U259" s="214"/>
      <c r="V259" s="214"/>
      <c r="W259" s="214"/>
      <c r="X259" s="214"/>
      <c r="Y259" s="214"/>
      <c r="Z259" s="214"/>
      <c r="AA259" s="214"/>
      <c r="AB259" s="214"/>
      <c r="AC259" s="214"/>
      <c r="AD259" s="214"/>
      <c r="AE259" s="214"/>
      <c r="AF259" s="214"/>
      <c r="AG259" s="214"/>
      <c r="AH259" s="214"/>
      <c r="AI259" s="214"/>
      <c r="AJ259" s="214"/>
      <c r="AK259" s="214"/>
      <c r="AL259" s="214"/>
      <c r="AM259" s="214"/>
      <c r="AN259" s="214"/>
      <c r="AO259" s="214"/>
      <c r="AP259" s="214"/>
      <c r="AQ259" s="214"/>
      <c r="AR259" s="214"/>
      <c r="AS259" s="214"/>
      <c r="AT259" s="214"/>
      <c r="AU259" s="214"/>
      <c r="AV259" s="214"/>
      <c r="AW259" s="214"/>
      <c r="AX259" s="214"/>
      <c r="AY259" s="214"/>
      <c r="AZ259" s="214"/>
      <c r="BA259" s="214"/>
      <c r="BB259" s="214"/>
      <c r="BC259" s="214"/>
      <c r="BD259" s="214"/>
      <c r="BE259" s="214"/>
      <c r="BF259" s="214"/>
      <c r="BG259" s="214"/>
      <c r="BH259" s="214"/>
      <c r="BI259" s="214"/>
      <c r="BJ259" s="214"/>
      <c r="BK259" s="214"/>
      <c r="BL259" s="214"/>
      <c r="BM259" s="214"/>
      <c r="BN259" s="214"/>
      <c r="BO259" s="214"/>
      <c r="BP259" s="214"/>
      <c r="BQ259" s="214"/>
      <c r="BR259" s="214"/>
      <c r="BS259" s="214"/>
      <c r="BT259" s="214"/>
      <c r="BU259" s="214"/>
      <c r="BV259" s="214"/>
      <c r="BW259" s="214"/>
      <c r="BX259" s="214"/>
      <c r="BY259" s="214"/>
      <c r="BZ259" s="214"/>
      <c r="CA259" s="214"/>
      <c r="CB259" s="214"/>
      <c r="CC259" s="214"/>
      <c r="CD259" s="214"/>
      <c r="CE259" s="214"/>
      <c r="CF259" s="214"/>
      <c r="CG259" s="214"/>
      <c r="CH259" s="214"/>
      <c r="CI259" s="214"/>
      <c r="CJ259" s="214"/>
      <c r="CK259" s="214"/>
      <c r="CL259" s="214"/>
      <c r="CM259" s="214"/>
      <c r="CN259" s="214"/>
      <c r="CO259" s="214"/>
      <c r="CP259" s="214"/>
      <c r="CQ259" s="214"/>
      <c r="CR259" s="214"/>
      <c r="CS259" s="214"/>
      <c r="CT259" s="214"/>
      <c r="CU259" s="214"/>
      <c r="CV259" s="214"/>
      <c r="CW259" s="214"/>
      <c r="CX259" s="214"/>
      <c r="CY259" s="214"/>
      <c r="CZ259" s="214"/>
      <c r="DA259" s="214"/>
      <c r="DB259" s="214"/>
      <c r="DC259" s="214"/>
      <c r="DD259" s="214"/>
      <c r="DE259" s="214"/>
      <c r="DF259" s="214"/>
      <c r="DG259" s="214"/>
      <c r="DH259" s="214"/>
      <c r="DI259" s="214"/>
      <c r="DJ259" s="214"/>
      <c r="DK259" s="214"/>
      <c r="DL259" s="214"/>
      <c r="DM259" s="214"/>
      <c r="DN259" s="214"/>
      <c r="DO259" s="214"/>
      <c r="DP259" s="214"/>
      <c r="DQ259" s="214"/>
      <c r="DR259" s="214"/>
      <c r="DS259" s="214"/>
      <c r="DT259" s="214"/>
      <c r="DU259" s="214"/>
      <c r="DV259" s="214"/>
      <c r="DW259" s="214"/>
      <c r="DX259" s="214"/>
      <c r="DY259" s="214"/>
      <c r="DZ259" s="214"/>
      <c r="EA259" s="214"/>
      <c r="EB259" s="214"/>
      <c r="EC259" s="214"/>
      <c r="ED259" s="214"/>
      <c r="EE259" s="214"/>
      <c r="EF259" s="214"/>
      <c r="EG259" s="214"/>
      <c r="EH259" s="214"/>
      <c r="EI259" s="214"/>
      <c r="EJ259" s="214"/>
      <c r="EK259" s="214"/>
      <c r="EL259" s="214"/>
      <c r="EM259" s="214"/>
      <c r="EN259" s="214"/>
      <c r="EO259" s="214"/>
      <c r="EP259" s="214"/>
      <c r="EQ259" s="214"/>
      <c r="ER259" s="214"/>
      <c r="ES259" s="214"/>
      <c r="ET259" s="214"/>
      <c r="EU259" s="214"/>
      <c r="EV259" s="214"/>
      <c r="EW259" s="214"/>
      <c r="EX259" s="214"/>
      <c r="EY259" s="214"/>
      <c r="EZ259" s="214"/>
      <c r="FA259" s="214"/>
      <c r="FB259" s="214"/>
      <c r="FC259" s="214"/>
      <c r="FD259" s="214"/>
      <c r="FE259" s="214"/>
      <c r="FF259" s="214"/>
      <c r="FG259" s="214"/>
      <c r="FH259" s="214"/>
      <c r="FI259" s="214"/>
      <c r="FJ259" s="214"/>
      <c r="FK259" s="214"/>
      <c r="FL259" s="214"/>
      <c r="FM259" s="214"/>
      <c r="FN259" s="214"/>
      <c r="FO259" s="214"/>
      <c r="FP259" s="214"/>
      <c r="FQ259" s="214"/>
      <c r="FR259" s="214"/>
      <c r="FS259" s="214"/>
      <c r="FT259" s="214"/>
      <c r="FU259" s="214"/>
      <c r="FV259" s="214"/>
      <c r="FW259" s="214"/>
      <c r="FX259" s="214"/>
      <c r="FY259" s="214"/>
      <c r="FZ259" s="214"/>
      <c r="GA259" s="214"/>
      <c r="GB259" s="214"/>
      <c r="GC259" s="214"/>
      <c r="GD259" s="214"/>
      <c r="GE259" s="214"/>
      <c r="GF259" s="214"/>
      <c r="GG259" s="214"/>
      <c r="GH259" s="214"/>
      <c r="GI259" s="214"/>
      <c r="GJ259" s="214"/>
      <c r="GK259" s="214"/>
      <c r="GL259" s="214"/>
      <c r="GM259" s="214"/>
      <c r="GN259" s="214"/>
      <c r="GO259" s="214"/>
      <c r="GP259" s="214"/>
      <c r="GQ259" s="214"/>
      <c r="GR259" s="214"/>
      <c r="GS259" s="214"/>
      <c r="GT259" s="214"/>
      <c r="GU259" s="214"/>
      <c r="GV259" s="214"/>
      <c r="GW259" s="214"/>
      <c r="GX259" s="214"/>
      <c r="GY259" s="214"/>
      <c r="GZ259" s="214"/>
      <c r="HA259" s="214"/>
      <c r="HB259" s="214"/>
      <c r="HC259" s="214"/>
      <c r="HD259" s="214"/>
      <c r="HE259" s="214"/>
      <c r="HF259" s="214"/>
      <c r="HG259" s="214"/>
      <c r="HH259" s="214"/>
      <c r="HI259" s="214"/>
      <c r="HJ259" s="214"/>
      <c r="HK259" s="214"/>
      <c r="HL259" s="214"/>
      <c r="HM259" s="214"/>
      <c r="HN259" s="214"/>
      <c r="HO259" s="214"/>
      <c r="HP259" s="214"/>
      <c r="HQ259" s="214"/>
      <c r="HR259" s="214"/>
      <c r="HS259" s="214"/>
      <c r="HT259" s="214"/>
      <c r="HU259" s="214"/>
      <c r="HV259" s="214"/>
      <c r="HW259" s="214"/>
      <c r="HX259" s="214"/>
      <c r="HY259" s="214"/>
      <c r="HZ259" s="214"/>
      <c r="IA259" s="214"/>
      <c r="IB259" s="214"/>
      <c r="IC259" s="214"/>
      <c r="ID259" s="214"/>
      <c r="IE259" s="214"/>
      <c r="IF259" s="214"/>
      <c r="IG259" s="214"/>
      <c r="IH259" s="214"/>
      <c r="II259" s="214"/>
      <c r="IJ259" s="214"/>
      <c r="IK259" s="214"/>
      <c r="IL259" s="214"/>
      <c r="IM259" s="214"/>
      <c r="IN259" s="214"/>
      <c r="IO259" s="214"/>
      <c r="IP259" s="214"/>
      <c r="IQ259" s="214"/>
      <c r="IR259" s="214"/>
      <c r="IS259" s="214"/>
      <c r="IT259" s="214"/>
      <c r="IU259" s="214"/>
      <c r="IV259" s="214"/>
      <c r="IW259" s="214"/>
      <c r="IX259" s="214"/>
      <c r="IY259" s="214"/>
      <c r="IZ259" s="214"/>
      <c r="JA259" s="214"/>
      <c r="JB259" s="214"/>
      <c r="JC259" s="214"/>
      <c r="JD259" s="214"/>
      <c r="JE259" s="214"/>
      <c r="JF259" s="214"/>
      <c r="JG259" s="214"/>
      <c r="JH259" s="214"/>
      <c r="JI259" s="214"/>
      <c r="JJ259" s="214"/>
      <c r="JK259" s="214"/>
      <c r="JL259" s="214"/>
      <c r="JM259" s="214"/>
      <c r="JN259" s="214"/>
      <c r="JO259" s="214"/>
      <c r="JP259" s="214"/>
      <c r="JQ259" s="214"/>
      <c r="JR259" s="214"/>
      <c r="JS259" s="214"/>
      <c r="JT259" s="214"/>
      <c r="JU259" s="214"/>
      <c r="JV259" s="214"/>
      <c r="JW259" s="214"/>
      <c r="JX259" s="214"/>
      <c r="JY259" s="214"/>
      <c r="JZ259" s="214"/>
      <c r="KA259" s="214"/>
      <c r="KB259" s="214"/>
      <c r="KC259" s="214"/>
      <c r="KD259" s="214"/>
      <c r="KE259" s="214"/>
      <c r="KF259" s="214"/>
      <c r="KG259" s="214"/>
      <c r="KH259" s="214"/>
      <c r="KI259" s="214"/>
      <c r="KJ259" s="214"/>
      <c r="KK259" s="214"/>
      <c r="KL259" s="214"/>
      <c r="KM259" s="214"/>
      <c r="KN259" s="214"/>
      <c r="KO259" s="214"/>
      <c r="KP259" s="214"/>
      <c r="KQ259" s="214"/>
      <c r="KR259" s="214"/>
      <c r="KS259" s="214"/>
      <c r="KT259" s="214"/>
      <c r="KU259" s="214"/>
      <c r="KV259" s="214"/>
      <c r="KW259" s="214"/>
      <c r="KX259" s="214"/>
      <c r="KY259" s="214"/>
      <c r="KZ259" s="214"/>
      <c r="LA259" s="214"/>
      <c r="LB259" s="214"/>
      <c r="LC259" s="214"/>
      <c r="LD259" s="214"/>
      <c r="LE259" s="214"/>
      <c r="LF259" s="214"/>
      <c r="LG259" s="214"/>
      <c r="LH259" s="214"/>
      <c r="LI259" s="214"/>
      <c r="LJ259" s="214"/>
      <c r="LK259" s="214"/>
      <c r="LL259" s="214"/>
      <c r="LM259" s="214"/>
      <c r="LN259" s="214"/>
      <c r="LO259" s="214"/>
      <c r="LP259" s="214"/>
      <c r="LQ259" s="214"/>
      <c r="LR259" s="214"/>
      <c r="LS259" s="214"/>
      <c r="LT259" s="214"/>
      <c r="LU259" s="214"/>
      <c r="LV259" s="214"/>
      <c r="LW259" s="214"/>
      <c r="LX259" s="214"/>
      <c r="LY259" s="214"/>
      <c r="LZ259" s="214"/>
      <c r="MA259" s="214"/>
      <c r="MB259" s="214"/>
      <c r="MC259" s="214"/>
      <c r="MD259" s="214"/>
      <c r="ME259" s="214"/>
      <c r="MF259" s="214"/>
      <c r="MG259" s="214"/>
      <c r="MH259" s="214"/>
      <c r="MI259" s="214"/>
      <c r="MJ259" s="214"/>
      <c r="MK259" s="214"/>
      <c r="ML259" s="214"/>
      <c r="MM259" s="214"/>
      <c r="MN259" s="214"/>
      <c r="MO259" s="214"/>
      <c r="MP259" s="214"/>
      <c r="MQ259" s="214"/>
      <c r="MR259" s="214"/>
      <c r="MS259" s="214"/>
      <c r="MT259" s="214"/>
      <c r="MU259" s="214"/>
      <c r="MV259" s="214"/>
      <c r="MW259" s="214"/>
      <c r="MX259" s="214"/>
      <c r="MY259" s="214"/>
      <c r="MZ259" s="214"/>
      <c r="NA259" s="214"/>
      <c r="NB259" s="214"/>
      <c r="NC259" s="214"/>
      <c r="ND259" s="214"/>
      <c r="NE259" s="214"/>
      <c r="NF259" s="214"/>
      <c r="NG259" s="214"/>
      <c r="NH259" s="214"/>
      <c r="NI259" s="214"/>
      <c r="NJ259" s="214"/>
      <c r="NK259" s="214"/>
      <c r="NL259" s="214"/>
      <c r="NM259" s="214"/>
      <c r="NN259" s="214"/>
      <c r="NO259" s="214"/>
      <c r="NP259" s="214"/>
      <c r="NQ259" s="214"/>
      <c r="NR259" s="214"/>
      <c r="NS259" s="214"/>
      <c r="NT259" s="214"/>
      <c r="NU259" s="214"/>
      <c r="NV259" s="214"/>
      <c r="NW259" s="214"/>
      <c r="NX259" s="214"/>
      <c r="NY259" s="214"/>
      <c r="NZ259" s="214"/>
      <c r="OA259" s="214"/>
      <c r="OB259" s="214"/>
      <c r="OC259" s="214"/>
      <c r="OD259" s="214"/>
      <c r="OE259" s="214"/>
      <c r="OF259" s="214"/>
      <c r="OG259" s="214"/>
      <c r="OH259" s="214"/>
      <c r="OI259" s="214"/>
      <c r="OJ259" s="214"/>
      <c r="OK259" s="214"/>
      <c r="OL259" s="214"/>
      <c r="OM259" s="214"/>
      <c r="ON259" s="214"/>
      <c r="OO259" s="214"/>
      <c r="OP259" s="214"/>
      <c r="OQ259" s="214"/>
      <c r="OR259" s="214"/>
      <c r="OS259" s="214"/>
      <c r="OT259" s="214"/>
      <c r="OU259" s="214"/>
      <c r="OV259" s="214"/>
      <c r="OW259" s="214"/>
      <c r="OX259" s="214"/>
      <c r="OY259" s="214"/>
      <c r="OZ259" s="214"/>
      <c r="PA259" s="214"/>
      <c r="PB259" s="214"/>
      <c r="PC259" s="214"/>
      <c r="PD259" s="214"/>
      <c r="PE259" s="214"/>
      <c r="PF259" s="214"/>
      <c r="PG259" s="214"/>
      <c r="PH259" s="214"/>
      <c r="PI259" s="214"/>
      <c r="PJ259" s="214"/>
      <c r="PK259" s="214"/>
      <c r="PL259" s="214"/>
      <c r="PM259" s="214"/>
      <c r="PN259" s="214"/>
      <c r="PO259" s="214"/>
      <c r="PP259" s="214"/>
      <c r="PQ259" s="214"/>
      <c r="PR259" s="214"/>
      <c r="PS259" s="214"/>
      <c r="PT259" s="214"/>
      <c r="PU259" s="214"/>
      <c r="PV259" s="214"/>
      <c r="PW259" s="214"/>
      <c r="PX259" s="214"/>
      <c r="PY259" s="214"/>
      <c r="PZ259" s="214"/>
      <c r="QA259" s="214"/>
      <c r="QB259" s="214"/>
      <c r="QC259" s="214"/>
      <c r="QD259" s="214"/>
      <c r="QE259" s="214"/>
      <c r="QF259" s="214"/>
      <c r="QG259" s="214"/>
      <c r="QH259" s="214"/>
      <c r="QI259" s="214"/>
      <c r="QJ259" s="214"/>
      <c r="QK259" s="214"/>
      <c r="QL259" s="214"/>
      <c r="QM259" s="214"/>
      <c r="QN259" s="214"/>
      <c r="QO259" s="214"/>
      <c r="QP259" s="214"/>
      <c r="QQ259" s="214"/>
      <c r="QR259" s="214"/>
      <c r="QS259" s="214"/>
      <c r="QT259" s="214"/>
      <c r="QU259" s="214"/>
      <c r="QV259" s="214"/>
      <c r="QW259" s="214"/>
      <c r="QX259" s="214"/>
      <c r="QY259" s="214"/>
      <c r="QZ259" s="214"/>
      <c r="RA259" s="214"/>
      <c r="RB259" s="214"/>
      <c r="RC259" s="214"/>
      <c r="RD259" s="214"/>
      <c r="RE259" s="214"/>
      <c r="RF259" s="214"/>
      <c r="RG259" s="214"/>
      <c r="RH259" s="214"/>
      <c r="RI259" s="214"/>
      <c r="RJ259" s="214"/>
      <c r="RK259" s="214"/>
      <c r="RL259" s="214"/>
      <c r="RM259" s="214"/>
      <c r="RN259" s="214"/>
      <c r="RO259" s="214"/>
      <c r="RP259" s="214"/>
      <c r="RQ259" s="214"/>
      <c r="RR259" s="214"/>
      <c r="RS259" s="214"/>
      <c r="RT259" s="214"/>
      <c r="RU259" s="214"/>
      <c r="RV259" s="214"/>
      <c r="RW259" s="214"/>
      <c r="RX259" s="214"/>
      <c r="RY259" s="214"/>
      <c r="RZ259" s="214"/>
      <c r="SA259" s="214"/>
      <c r="SB259" s="214"/>
      <c r="SC259" s="214"/>
      <c r="SD259" s="214"/>
      <c r="SE259" s="214"/>
      <c r="SF259" s="214"/>
      <c r="SG259" s="214"/>
      <c r="SH259" s="214"/>
      <c r="SI259" s="214"/>
      <c r="SJ259" s="214"/>
      <c r="SK259" s="214"/>
      <c r="SL259" s="214"/>
      <c r="SM259" s="214"/>
      <c r="SN259" s="214"/>
      <c r="SO259" s="214"/>
      <c r="SP259" s="214"/>
      <c r="SQ259" s="214"/>
      <c r="SR259" s="214"/>
      <c r="SS259" s="214"/>
      <c r="ST259" s="214"/>
      <c r="SU259" s="214"/>
      <c r="SV259" s="214"/>
      <c r="SW259" s="214"/>
      <c r="SX259" s="214"/>
      <c r="SY259" s="214"/>
      <c r="SZ259" s="214"/>
      <c r="TA259" s="214"/>
      <c r="TB259" s="214"/>
      <c r="TC259" s="214"/>
      <c r="TD259" s="214"/>
      <c r="TE259" s="214"/>
      <c r="TF259" s="214"/>
      <c r="TG259" s="214"/>
    </row>
    <row r="260" spans="1:528" ht="15" customHeight="1" x14ac:dyDescent="0.2">
      <c r="B260" s="213"/>
      <c r="C260" s="425"/>
      <c r="D260" s="389" t="s">
        <v>44</v>
      </c>
      <c r="E260" s="27"/>
      <c r="F260" s="9"/>
      <c r="G260" s="137"/>
      <c r="H260" s="106">
        <f>SUMIF(E260:G260,"&gt;0")</f>
        <v>0</v>
      </c>
      <c r="I260" s="106">
        <f>COUNTIF(E260:G260,"a")</f>
        <v>0</v>
      </c>
      <c r="J260" s="131"/>
      <c r="K260" s="131"/>
      <c r="L260" s="131"/>
      <c r="M260" s="131"/>
      <c r="N260" s="10"/>
      <c r="O260" s="11"/>
      <c r="P260" s="12"/>
      <c r="Q260" s="259" t="s">
        <v>46</v>
      </c>
      <c r="R260" s="214"/>
      <c r="S260" s="214"/>
      <c r="T260" s="214"/>
      <c r="U260" s="214"/>
      <c r="V260" s="214"/>
      <c r="W260" s="214"/>
      <c r="X260" s="214"/>
      <c r="Y260" s="214"/>
      <c r="Z260" s="214"/>
      <c r="AA260" s="214"/>
      <c r="AB260" s="214"/>
      <c r="AC260" s="214"/>
      <c r="AD260" s="214"/>
      <c r="AE260" s="214"/>
      <c r="AF260" s="214"/>
      <c r="AG260" s="214"/>
      <c r="AH260" s="214"/>
      <c r="AI260" s="214"/>
      <c r="AJ260" s="214"/>
      <c r="AK260" s="214"/>
      <c r="AL260" s="214"/>
      <c r="AM260" s="214"/>
      <c r="AN260" s="214"/>
      <c r="AO260" s="214"/>
      <c r="AP260" s="214"/>
      <c r="AQ260" s="214"/>
      <c r="AR260" s="214"/>
      <c r="AS260" s="214"/>
      <c r="AT260" s="214"/>
      <c r="AU260" s="214"/>
      <c r="AV260" s="214"/>
      <c r="AW260" s="214"/>
      <c r="AX260" s="214"/>
      <c r="AY260" s="214"/>
      <c r="AZ260" s="214"/>
      <c r="BA260" s="214"/>
      <c r="BB260" s="214"/>
      <c r="BC260" s="214"/>
      <c r="BD260" s="214"/>
      <c r="BE260" s="214"/>
      <c r="BF260" s="214"/>
      <c r="BG260" s="214"/>
      <c r="BH260" s="214"/>
      <c r="BI260" s="214"/>
      <c r="BJ260" s="214"/>
      <c r="BK260" s="214"/>
      <c r="BL260" s="214"/>
      <c r="BM260" s="214"/>
      <c r="BN260" s="214"/>
      <c r="BO260" s="214"/>
      <c r="BP260" s="214"/>
      <c r="BQ260" s="214"/>
      <c r="BR260" s="214"/>
      <c r="BS260" s="214"/>
      <c r="BT260" s="214"/>
      <c r="BU260" s="214"/>
      <c r="BV260" s="214"/>
      <c r="BW260" s="214"/>
      <c r="BX260" s="214"/>
      <c r="BY260" s="214"/>
      <c r="BZ260" s="214"/>
      <c r="CA260" s="214"/>
      <c r="CB260" s="214"/>
      <c r="CC260" s="214"/>
      <c r="CD260" s="214"/>
      <c r="CE260" s="214"/>
      <c r="CF260" s="214"/>
      <c r="CG260" s="214"/>
      <c r="CH260" s="214"/>
      <c r="CI260" s="214"/>
      <c r="CJ260" s="214"/>
      <c r="CK260" s="214"/>
      <c r="CL260" s="214"/>
      <c r="CM260" s="214"/>
      <c r="CN260" s="214"/>
      <c r="CO260" s="214"/>
      <c r="CP260" s="214"/>
      <c r="CQ260" s="214"/>
      <c r="CR260" s="214"/>
      <c r="CS260" s="214"/>
      <c r="CT260" s="214"/>
      <c r="CU260" s="214"/>
      <c r="CV260" s="214"/>
      <c r="CW260" s="214"/>
      <c r="CX260" s="214"/>
      <c r="CY260" s="214"/>
      <c r="CZ260" s="214"/>
      <c r="DA260" s="214"/>
      <c r="DB260" s="214"/>
      <c r="DC260" s="214"/>
      <c r="DD260" s="214"/>
      <c r="DE260" s="214"/>
      <c r="DF260" s="214"/>
      <c r="DG260" s="214"/>
      <c r="DH260" s="214"/>
      <c r="DI260" s="214"/>
      <c r="DJ260" s="214"/>
      <c r="DK260" s="214"/>
      <c r="DL260" s="214"/>
      <c r="DM260" s="214"/>
      <c r="DN260" s="214"/>
      <c r="DO260" s="214"/>
      <c r="DP260" s="214"/>
      <c r="DQ260" s="214"/>
      <c r="DR260" s="214"/>
      <c r="DS260" s="214"/>
      <c r="DT260" s="214"/>
      <c r="DU260" s="214"/>
      <c r="DV260" s="214"/>
      <c r="DW260" s="214"/>
      <c r="DX260" s="214"/>
      <c r="DY260" s="214"/>
      <c r="DZ260" s="214"/>
      <c r="EA260" s="214"/>
      <c r="EB260" s="214"/>
      <c r="EC260" s="214"/>
      <c r="ED260" s="214"/>
      <c r="EE260" s="214"/>
      <c r="EF260" s="214"/>
      <c r="EG260" s="214"/>
      <c r="EH260" s="214"/>
      <c r="EI260" s="214"/>
      <c r="EJ260" s="214"/>
      <c r="EK260" s="214"/>
      <c r="EL260" s="214"/>
      <c r="EM260" s="214"/>
      <c r="EN260" s="214"/>
      <c r="EO260" s="214"/>
      <c r="EP260" s="214"/>
      <c r="EQ260" s="214"/>
      <c r="ER260" s="214"/>
      <c r="ES260" s="214"/>
      <c r="ET260" s="214"/>
      <c r="EU260" s="214"/>
      <c r="EV260" s="214"/>
      <c r="EW260" s="214"/>
      <c r="EX260" s="214"/>
      <c r="EY260" s="214"/>
      <c r="EZ260" s="214"/>
      <c r="FA260" s="214"/>
      <c r="FB260" s="214"/>
      <c r="FC260" s="214"/>
      <c r="FD260" s="214"/>
      <c r="FE260" s="214"/>
      <c r="FF260" s="214"/>
      <c r="FG260" s="214"/>
      <c r="FH260" s="214"/>
      <c r="FI260" s="214"/>
      <c r="FJ260" s="214"/>
      <c r="FK260" s="214"/>
      <c r="FL260" s="214"/>
      <c r="FM260" s="214"/>
      <c r="FN260" s="214"/>
      <c r="FO260" s="214"/>
      <c r="FP260" s="214"/>
      <c r="FQ260" s="214"/>
      <c r="FR260" s="214"/>
      <c r="FS260" s="214"/>
      <c r="FT260" s="214"/>
      <c r="FU260" s="214"/>
      <c r="FV260" s="214"/>
      <c r="FW260" s="214"/>
      <c r="FX260" s="214"/>
      <c r="FY260" s="214"/>
      <c r="FZ260" s="214"/>
      <c r="GA260" s="214"/>
      <c r="GB260" s="214"/>
      <c r="GC260" s="214"/>
      <c r="GD260" s="214"/>
      <c r="GE260" s="214"/>
      <c r="GF260" s="214"/>
      <c r="GG260" s="214"/>
      <c r="GH260" s="214"/>
      <c r="GI260" s="214"/>
      <c r="GJ260" s="214"/>
      <c r="GK260" s="214"/>
      <c r="GL260" s="214"/>
      <c r="GM260" s="214"/>
      <c r="GN260" s="214"/>
      <c r="GO260" s="214"/>
      <c r="GP260" s="214"/>
      <c r="GQ260" s="214"/>
      <c r="GR260" s="214"/>
      <c r="GS260" s="214"/>
      <c r="GT260" s="214"/>
      <c r="GU260" s="214"/>
      <c r="GV260" s="214"/>
      <c r="GW260" s="214"/>
      <c r="GX260" s="214"/>
      <c r="GY260" s="214"/>
      <c r="GZ260" s="214"/>
      <c r="HA260" s="214"/>
      <c r="HB260" s="214"/>
      <c r="HC260" s="214"/>
      <c r="HD260" s="214"/>
      <c r="HE260" s="214"/>
      <c r="HF260" s="214"/>
      <c r="HG260" s="214"/>
      <c r="HH260" s="214"/>
      <c r="HI260" s="214"/>
      <c r="HJ260" s="214"/>
      <c r="HK260" s="214"/>
      <c r="HL260" s="214"/>
      <c r="HM260" s="214"/>
      <c r="HN260" s="214"/>
      <c r="HO260" s="214"/>
      <c r="HP260" s="214"/>
      <c r="HQ260" s="214"/>
      <c r="HR260" s="214"/>
      <c r="HS260" s="214"/>
      <c r="HT260" s="214"/>
      <c r="HU260" s="214"/>
      <c r="HV260" s="214"/>
      <c r="HW260" s="214"/>
      <c r="HX260" s="214"/>
      <c r="HY260" s="214"/>
      <c r="HZ260" s="214"/>
      <c r="IA260" s="214"/>
      <c r="IB260" s="214"/>
      <c r="IC260" s="214"/>
      <c r="ID260" s="214"/>
      <c r="IE260" s="214"/>
      <c r="IF260" s="214"/>
      <c r="IG260" s="214"/>
      <c r="IH260" s="214"/>
      <c r="II260" s="214"/>
      <c r="IJ260" s="214"/>
      <c r="IK260" s="214"/>
      <c r="IL260" s="214"/>
      <c r="IM260" s="214"/>
      <c r="IN260" s="214"/>
      <c r="IO260" s="214"/>
      <c r="IP260" s="214"/>
      <c r="IQ260" s="214"/>
      <c r="IR260" s="214"/>
      <c r="IS260" s="214"/>
      <c r="IT260" s="214"/>
      <c r="IU260" s="214"/>
      <c r="IV260" s="214"/>
      <c r="IW260" s="214"/>
      <c r="IX260" s="214"/>
      <c r="IY260" s="214"/>
      <c r="IZ260" s="214"/>
      <c r="JA260" s="214"/>
      <c r="JB260" s="214"/>
      <c r="JC260" s="214"/>
      <c r="JD260" s="214"/>
      <c r="JE260" s="214"/>
      <c r="JF260" s="214"/>
      <c r="JG260" s="214"/>
      <c r="JH260" s="214"/>
      <c r="JI260" s="214"/>
      <c r="JJ260" s="214"/>
      <c r="JK260" s="214"/>
      <c r="JL260" s="214"/>
      <c r="JM260" s="214"/>
      <c r="JN260" s="214"/>
      <c r="JO260" s="214"/>
      <c r="JP260" s="214"/>
      <c r="JQ260" s="214"/>
      <c r="JR260" s="214"/>
      <c r="JS260" s="214"/>
      <c r="JT260" s="214"/>
      <c r="JU260" s="214"/>
      <c r="JV260" s="214"/>
      <c r="JW260" s="214"/>
      <c r="JX260" s="214"/>
      <c r="JY260" s="214"/>
      <c r="JZ260" s="214"/>
      <c r="KA260" s="214"/>
      <c r="KB260" s="214"/>
      <c r="KC260" s="214"/>
      <c r="KD260" s="214"/>
      <c r="KE260" s="214"/>
      <c r="KF260" s="214"/>
      <c r="KG260" s="214"/>
      <c r="KH260" s="214"/>
      <c r="KI260" s="214"/>
      <c r="KJ260" s="214"/>
      <c r="KK260" s="214"/>
      <c r="KL260" s="214"/>
      <c r="KM260" s="214"/>
      <c r="KN260" s="214"/>
      <c r="KO260" s="214"/>
      <c r="KP260" s="214"/>
      <c r="KQ260" s="214"/>
      <c r="KR260" s="214"/>
      <c r="KS260" s="214"/>
      <c r="KT260" s="214"/>
      <c r="KU260" s="214"/>
      <c r="KV260" s="214"/>
      <c r="KW260" s="214"/>
      <c r="KX260" s="214"/>
      <c r="KY260" s="214"/>
      <c r="KZ260" s="214"/>
      <c r="LA260" s="214"/>
      <c r="LB260" s="214"/>
      <c r="LC260" s="214"/>
      <c r="LD260" s="214"/>
      <c r="LE260" s="214"/>
      <c r="LF260" s="214"/>
      <c r="LG260" s="214"/>
      <c r="LH260" s="214"/>
      <c r="LI260" s="214"/>
      <c r="LJ260" s="214"/>
      <c r="LK260" s="214"/>
      <c r="LL260" s="214"/>
      <c r="LM260" s="214"/>
      <c r="LN260" s="214"/>
      <c r="LO260" s="214"/>
      <c r="LP260" s="214"/>
      <c r="LQ260" s="214"/>
      <c r="LR260" s="214"/>
      <c r="LS260" s="214"/>
      <c r="LT260" s="214"/>
      <c r="LU260" s="214"/>
      <c r="LV260" s="214"/>
      <c r="LW260" s="214"/>
      <c r="LX260" s="214"/>
      <c r="LY260" s="214"/>
      <c r="LZ260" s="214"/>
      <c r="MA260" s="214"/>
      <c r="MB260" s="214"/>
      <c r="MC260" s="214"/>
      <c r="MD260" s="214"/>
      <c r="ME260" s="214"/>
      <c r="MF260" s="214"/>
      <c r="MG260" s="214"/>
      <c r="MH260" s="214"/>
      <c r="MI260" s="214"/>
      <c r="MJ260" s="214"/>
      <c r="MK260" s="214"/>
      <c r="ML260" s="214"/>
      <c r="MM260" s="214"/>
      <c r="MN260" s="214"/>
      <c r="MO260" s="214"/>
      <c r="MP260" s="214"/>
      <c r="MQ260" s="214"/>
      <c r="MR260" s="214"/>
      <c r="MS260" s="214"/>
      <c r="MT260" s="214"/>
      <c r="MU260" s="214"/>
      <c r="MV260" s="214"/>
      <c r="MW260" s="214"/>
      <c r="MX260" s="214"/>
      <c r="MY260" s="214"/>
      <c r="MZ260" s="214"/>
      <c r="NA260" s="214"/>
      <c r="NB260" s="214"/>
      <c r="NC260" s="214"/>
      <c r="ND260" s="214"/>
      <c r="NE260" s="214"/>
      <c r="NF260" s="214"/>
      <c r="NG260" s="214"/>
      <c r="NH260" s="214"/>
      <c r="NI260" s="214"/>
      <c r="NJ260" s="214"/>
      <c r="NK260" s="214"/>
      <c r="NL260" s="214"/>
      <c r="NM260" s="214"/>
      <c r="NN260" s="214"/>
      <c r="NO260" s="214"/>
      <c r="NP260" s="214"/>
      <c r="NQ260" s="214"/>
      <c r="NR260" s="214"/>
      <c r="NS260" s="214"/>
      <c r="NT260" s="214"/>
      <c r="NU260" s="214"/>
      <c r="NV260" s="214"/>
      <c r="NW260" s="214"/>
      <c r="NX260" s="214"/>
      <c r="NY260" s="214"/>
      <c r="NZ260" s="214"/>
      <c r="OA260" s="214"/>
      <c r="OB260" s="214"/>
      <c r="OC260" s="214"/>
      <c r="OD260" s="214"/>
      <c r="OE260" s="214"/>
      <c r="OF260" s="214"/>
      <c r="OG260" s="214"/>
      <c r="OH260" s="214"/>
      <c r="OI260" s="214"/>
      <c r="OJ260" s="214"/>
      <c r="OK260" s="214"/>
      <c r="OL260" s="214"/>
      <c r="OM260" s="214"/>
      <c r="ON260" s="214"/>
      <c r="OO260" s="214"/>
      <c r="OP260" s="214"/>
      <c r="OQ260" s="214"/>
      <c r="OR260" s="214"/>
      <c r="OS260" s="214"/>
      <c r="OT260" s="214"/>
      <c r="OU260" s="214"/>
      <c r="OV260" s="214"/>
      <c r="OW260" s="214"/>
      <c r="OX260" s="214"/>
      <c r="OY260" s="214"/>
      <c r="OZ260" s="214"/>
      <c r="PA260" s="214"/>
      <c r="PB260" s="214"/>
      <c r="PC260" s="214"/>
      <c r="PD260" s="214"/>
      <c r="PE260" s="214"/>
      <c r="PF260" s="214"/>
      <c r="PG260" s="214"/>
      <c r="PH260" s="214"/>
      <c r="PI260" s="214"/>
      <c r="PJ260" s="214"/>
      <c r="PK260" s="214"/>
      <c r="PL260" s="214"/>
      <c r="PM260" s="214"/>
      <c r="PN260" s="214"/>
      <c r="PO260" s="214"/>
      <c r="PP260" s="214"/>
      <c r="PQ260" s="214"/>
      <c r="PR260" s="214"/>
      <c r="PS260" s="214"/>
      <c r="PT260" s="214"/>
      <c r="PU260" s="214"/>
      <c r="PV260" s="214"/>
      <c r="PW260" s="214"/>
      <c r="PX260" s="214"/>
      <c r="PY260" s="214"/>
      <c r="PZ260" s="214"/>
      <c r="QA260" s="214"/>
      <c r="QB260" s="214"/>
      <c r="QC260" s="214"/>
      <c r="QD260" s="214"/>
      <c r="QE260" s="214"/>
      <c r="QF260" s="214"/>
      <c r="QG260" s="214"/>
      <c r="QH260" s="214"/>
      <c r="QI260" s="214"/>
      <c r="QJ260" s="214"/>
      <c r="QK260" s="214"/>
      <c r="QL260" s="214"/>
      <c r="QM260" s="214"/>
      <c r="QN260" s="214"/>
      <c r="QO260" s="214"/>
      <c r="QP260" s="214"/>
      <c r="QQ260" s="214"/>
      <c r="QR260" s="214"/>
      <c r="QS260" s="214"/>
      <c r="QT260" s="214"/>
      <c r="QU260" s="214"/>
      <c r="QV260" s="214"/>
      <c r="QW260" s="214"/>
      <c r="QX260" s="214"/>
      <c r="QY260" s="214"/>
      <c r="QZ260" s="214"/>
      <c r="RA260" s="214"/>
      <c r="RB260" s="214"/>
      <c r="RC260" s="214"/>
      <c r="RD260" s="214"/>
      <c r="RE260" s="214"/>
      <c r="RF260" s="214"/>
      <c r="RG260" s="214"/>
      <c r="RH260" s="214"/>
      <c r="RI260" s="214"/>
      <c r="RJ260" s="214"/>
      <c r="RK260" s="214"/>
      <c r="RL260" s="214"/>
      <c r="RM260" s="214"/>
      <c r="RN260" s="214"/>
      <c r="RO260" s="214"/>
      <c r="RP260" s="214"/>
      <c r="RQ260" s="214"/>
      <c r="RR260" s="214"/>
      <c r="RS260" s="214"/>
      <c r="RT260" s="214"/>
      <c r="RU260" s="214"/>
      <c r="RV260" s="214"/>
      <c r="RW260" s="214"/>
      <c r="RX260" s="214"/>
      <c r="RY260" s="214"/>
      <c r="RZ260" s="214"/>
      <c r="SA260" s="214"/>
      <c r="SB260" s="214"/>
      <c r="SC260" s="214"/>
      <c r="SD260" s="214"/>
      <c r="SE260" s="214"/>
      <c r="SF260" s="214"/>
      <c r="SG260" s="214"/>
      <c r="SH260" s="214"/>
      <c r="SI260" s="214"/>
      <c r="SJ260" s="214"/>
      <c r="SK260" s="214"/>
      <c r="SL260" s="214"/>
      <c r="SM260" s="214"/>
      <c r="SN260" s="214"/>
      <c r="SO260" s="214"/>
      <c r="SP260" s="214"/>
      <c r="SQ260" s="214"/>
      <c r="SR260" s="214"/>
      <c r="SS260" s="214"/>
      <c r="ST260" s="214"/>
      <c r="SU260" s="214"/>
      <c r="SV260" s="214"/>
      <c r="SW260" s="214"/>
      <c r="SX260" s="214"/>
      <c r="SY260" s="214"/>
      <c r="SZ260" s="214"/>
      <c r="TA260" s="214"/>
      <c r="TB260" s="214"/>
      <c r="TC260" s="214"/>
      <c r="TD260" s="214"/>
      <c r="TE260" s="214"/>
      <c r="TF260" s="214"/>
      <c r="TG260" s="214"/>
    </row>
    <row r="261" spans="1:528" ht="15" customHeight="1" x14ac:dyDescent="0.2">
      <c r="B261" s="214"/>
      <c r="C261" s="425"/>
      <c r="D261" s="390"/>
      <c r="E261" s="29"/>
      <c r="F261" s="30"/>
      <c r="G261" s="30"/>
      <c r="H261" s="109"/>
      <c r="I261" s="109"/>
      <c r="J261" s="114"/>
      <c r="K261" s="114"/>
      <c r="L261" s="114"/>
      <c r="M261" s="114"/>
      <c r="N261" s="14"/>
      <c r="O261" s="15"/>
      <c r="P261" s="16"/>
      <c r="Q261" s="263" t="s">
        <v>47</v>
      </c>
      <c r="R261" s="214"/>
      <c r="S261" s="214"/>
      <c r="T261" s="214"/>
      <c r="U261" s="214"/>
      <c r="V261" s="214"/>
      <c r="W261" s="214"/>
      <c r="X261" s="214"/>
      <c r="Y261" s="214"/>
      <c r="Z261" s="214"/>
      <c r="AA261" s="214"/>
      <c r="AB261" s="214"/>
      <c r="AC261" s="214"/>
      <c r="AD261" s="214"/>
      <c r="AE261" s="214"/>
      <c r="AF261" s="214"/>
      <c r="AG261" s="214"/>
      <c r="AH261" s="214"/>
      <c r="AI261" s="214"/>
      <c r="AJ261" s="214"/>
      <c r="AK261" s="214"/>
      <c r="AL261" s="214"/>
      <c r="AM261" s="214"/>
      <c r="AN261" s="214"/>
      <c r="AO261" s="214"/>
      <c r="AP261" s="214"/>
      <c r="AQ261" s="214"/>
      <c r="AR261" s="214"/>
      <c r="AS261" s="214"/>
      <c r="AT261" s="214"/>
      <c r="AU261" s="214"/>
      <c r="AV261" s="214"/>
      <c r="AW261" s="214"/>
      <c r="AX261" s="214"/>
      <c r="AY261" s="214"/>
      <c r="AZ261" s="214"/>
      <c r="BA261" s="214"/>
      <c r="BB261" s="214"/>
      <c r="BC261" s="214"/>
      <c r="BD261" s="214"/>
      <c r="BE261" s="214"/>
      <c r="BF261" s="214"/>
      <c r="BG261" s="214"/>
      <c r="BH261" s="214"/>
      <c r="BI261" s="214"/>
      <c r="BJ261" s="214"/>
      <c r="BK261" s="214"/>
      <c r="BL261" s="214"/>
      <c r="BM261" s="214"/>
      <c r="BN261" s="214"/>
      <c r="BO261" s="214"/>
      <c r="BP261" s="214"/>
      <c r="BQ261" s="214"/>
      <c r="BR261" s="214"/>
      <c r="BS261" s="214"/>
      <c r="BT261" s="214"/>
      <c r="BU261" s="214"/>
      <c r="BV261" s="214"/>
      <c r="BW261" s="214"/>
      <c r="BX261" s="214"/>
      <c r="BY261" s="214"/>
      <c r="BZ261" s="214"/>
      <c r="CA261" s="214"/>
      <c r="CB261" s="214"/>
      <c r="CC261" s="214"/>
      <c r="CD261" s="214"/>
      <c r="CE261" s="214"/>
      <c r="CF261" s="214"/>
      <c r="CG261" s="214"/>
      <c r="CH261" s="214"/>
      <c r="CI261" s="214"/>
      <c r="CJ261" s="214"/>
      <c r="CK261" s="214"/>
      <c r="CL261" s="214"/>
      <c r="CM261" s="214"/>
      <c r="CN261" s="214"/>
      <c r="CO261" s="214"/>
      <c r="CP261" s="214"/>
      <c r="CQ261" s="214"/>
      <c r="CR261" s="214"/>
      <c r="CS261" s="214"/>
      <c r="CT261" s="214"/>
      <c r="CU261" s="214"/>
      <c r="CV261" s="214"/>
      <c r="CW261" s="214"/>
      <c r="CX261" s="214"/>
      <c r="CY261" s="214"/>
      <c r="CZ261" s="214"/>
      <c r="DA261" s="214"/>
      <c r="DB261" s="214"/>
      <c r="DC261" s="214"/>
      <c r="DD261" s="214"/>
      <c r="DE261" s="214"/>
      <c r="DF261" s="214"/>
      <c r="DG261" s="214"/>
      <c r="DH261" s="214"/>
      <c r="DI261" s="214"/>
      <c r="DJ261" s="214"/>
      <c r="DK261" s="214"/>
      <c r="DL261" s="214"/>
      <c r="DM261" s="214"/>
      <c r="DN261" s="214"/>
      <c r="DO261" s="214"/>
      <c r="DP261" s="214"/>
      <c r="DQ261" s="214"/>
      <c r="DR261" s="214"/>
      <c r="DS261" s="214"/>
      <c r="DT261" s="214"/>
      <c r="DU261" s="214"/>
      <c r="DV261" s="214"/>
      <c r="DW261" s="214"/>
      <c r="DX261" s="214"/>
      <c r="DY261" s="214"/>
      <c r="DZ261" s="214"/>
      <c r="EA261" s="214"/>
      <c r="EB261" s="214"/>
      <c r="EC261" s="214"/>
      <c r="ED261" s="214"/>
      <c r="EE261" s="214"/>
      <c r="EF261" s="214"/>
      <c r="EG261" s="214"/>
      <c r="EH261" s="214"/>
      <c r="EI261" s="214"/>
      <c r="EJ261" s="214"/>
      <c r="EK261" s="214"/>
      <c r="EL261" s="214"/>
      <c r="EM261" s="214"/>
      <c r="EN261" s="214"/>
      <c r="EO261" s="214"/>
      <c r="EP261" s="214"/>
      <c r="EQ261" s="214"/>
      <c r="ER261" s="214"/>
      <c r="ES261" s="214"/>
      <c r="ET261" s="214"/>
      <c r="EU261" s="214"/>
      <c r="EV261" s="214"/>
      <c r="EW261" s="214"/>
      <c r="EX261" s="214"/>
      <c r="EY261" s="214"/>
      <c r="EZ261" s="214"/>
      <c r="FA261" s="214"/>
      <c r="FB261" s="214"/>
      <c r="FC261" s="214"/>
      <c r="FD261" s="214"/>
      <c r="FE261" s="214"/>
      <c r="FF261" s="214"/>
      <c r="FG261" s="214"/>
      <c r="FH261" s="214"/>
      <c r="FI261" s="214"/>
      <c r="FJ261" s="214"/>
      <c r="FK261" s="214"/>
      <c r="FL261" s="214"/>
      <c r="FM261" s="214"/>
      <c r="FN261" s="214"/>
      <c r="FO261" s="214"/>
      <c r="FP261" s="214"/>
      <c r="FQ261" s="214"/>
      <c r="FR261" s="214"/>
      <c r="FS261" s="214"/>
      <c r="FT261" s="214"/>
      <c r="FU261" s="214"/>
      <c r="FV261" s="214"/>
      <c r="FW261" s="214"/>
      <c r="FX261" s="214"/>
      <c r="FY261" s="214"/>
      <c r="FZ261" s="214"/>
      <c r="GA261" s="214"/>
      <c r="GB261" s="214"/>
      <c r="GC261" s="214"/>
      <c r="GD261" s="214"/>
      <c r="GE261" s="214"/>
      <c r="GF261" s="214"/>
      <c r="GG261" s="214"/>
      <c r="GH261" s="214"/>
      <c r="GI261" s="214"/>
      <c r="GJ261" s="214"/>
      <c r="GK261" s="214"/>
      <c r="GL261" s="214"/>
      <c r="GM261" s="214"/>
      <c r="GN261" s="214"/>
      <c r="GO261" s="214"/>
      <c r="GP261" s="214"/>
      <c r="GQ261" s="214"/>
      <c r="GR261" s="214"/>
      <c r="GS261" s="214"/>
      <c r="GT261" s="214"/>
      <c r="GU261" s="214"/>
      <c r="GV261" s="214"/>
      <c r="GW261" s="214"/>
      <c r="GX261" s="214"/>
      <c r="GY261" s="214"/>
      <c r="GZ261" s="214"/>
      <c r="HA261" s="214"/>
      <c r="HB261" s="214"/>
      <c r="HC261" s="214"/>
      <c r="HD261" s="214"/>
      <c r="HE261" s="214"/>
      <c r="HF261" s="214"/>
      <c r="HG261" s="214"/>
      <c r="HH261" s="214"/>
      <c r="HI261" s="214"/>
      <c r="HJ261" s="214"/>
      <c r="HK261" s="214"/>
      <c r="HL261" s="214"/>
      <c r="HM261" s="214"/>
      <c r="HN261" s="214"/>
      <c r="HO261" s="214"/>
      <c r="HP261" s="214"/>
      <c r="HQ261" s="214"/>
      <c r="HR261" s="214"/>
      <c r="HS261" s="214"/>
      <c r="HT261" s="214"/>
      <c r="HU261" s="214"/>
      <c r="HV261" s="214"/>
      <c r="HW261" s="214"/>
      <c r="HX261" s="214"/>
      <c r="HY261" s="214"/>
      <c r="HZ261" s="214"/>
      <c r="IA261" s="214"/>
      <c r="IB261" s="214"/>
      <c r="IC261" s="214"/>
      <c r="ID261" s="214"/>
      <c r="IE261" s="214"/>
      <c r="IF261" s="214"/>
      <c r="IG261" s="214"/>
      <c r="IH261" s="214"/>
      <c r="II261" s="214"/>
      <c r="IJ261" s="214"/>
      <c r="IK261" s="214"/>
      <c r="IL261" s="214"/>
      <c r="IM261" s="214"/>
      <c r="IN261" s="214"/>
      <c r="IO261" s="214"/>
      <c r="IP261" s="214"/>
      <c r="IQ261" s="214"/>
      <c r="IR261" s="214"/>
      <c r="IS261" s="214"/>
      <c r="IT261" s="214"/>
      <c r="IU261" s="214"/>
      <c r="IV261" s="214"/>
      <c r="IW261" s="214"/>
      <c r="IX261" s="214"/>
      <c r="IY261" s="214"/>
      <c r="IZ261" s="214"/>
      <c r="JA261" s="214"/>
      <c r="JB261" s="214"/>
      <c r="JC261" s="214"/>
      <c r="JD261" s="214"/>
      <c r="JE261" s="214"/>
      <c r="JF261" s="214"/>
      <c r="JG261" s="214"/>
      <c r="JH261" s="214"/>
      <c r="JI261" s="214"/>
      <c r="JJ261" s="214"/>
      <c r="JK261" s="214"/>
      <c r="JL261" s="214"/>
      <c r="JM261" s="214"/>
      <c r="JN261" s="214"/>
      <c r="JO261" s="214"/>
      <c r="JP261" s="214"/>
      <c r="JQ261" s="214"/>
      <c r="JR261" s="214"/>
      <c r="JS261" s="214"/>
      <c r="JT261" s="214"/>
      <c r="JU261" s="214"/>
      <c r="JV261" s="214"/>
      <c r="JW261" s="214"/>
      <c r="JX261" s="214"/>
      <c r="JY261" s="214"/>
      <c r="JZ261" s="214"/>
      <c r="KA261" s="214"/>
      <c r="KB261" s="214"/>
      <c r="KC261" s="214"/>
      <c r="KD261" s="214"/>
      <c r="KE261" s="214"/>
      <c r="KF261" s="214"/>
      <c r="KG261" s="214"/>
      <c r="KH261" s="214"/>
      <c r="KI261" s="214"/>
      <c r="KJ261" s="214"/>
      <c r="KK261" s="214"/>
      <c r="KL261" s="214"/>
      <c r="KM261" s="214"/>
      <c r="KN261" s="214"/>
      <c r="KO261" s="214"/>
      <c r="KP261" s="214"/>
      <c r="KQ261" s="214"/>
      <c r="KR261" s="214"/>
      <c r="KS261" s="214"/>
      <c r="KT261" s="214"/>
      <c r="KU261" s="214"/>
      <c r="KV261" s="214"/>
      <c r="KW261" s="214"/>
      <c r="KX261" s="214"/>
      <c r="KY261" s="214"/>
      <c r="KZ261" s="214"/>
      <c r="LA261" s="214"/>
      <c r="LB261" s="214"/>
      <c r="LC261" s="214"/>
      <c r="LD261" s="214"/>
      <c r="LE261" s="214"/>
      <c r="LF261" s="214"/>
      <c r="LG261" s="214"/>
      <c r="LH261" s="214"/>
      <c r="LI261" s="214"/>
      <c r="LJ261" s="214"/>
      <c r="LK261" s="214"/>
      <c r="LL261" s="214"/>
      <c r="LM261" s="214"/>
      <c r="LN261" s="214"/>
      <c r="LO261" s="214"/>
      <c r="LP261" s="214"/>
      <c r="LQ261" s="214"/>
      <c r="LR261" s="214"/>
      <c r="LS261" s="214"/>
      <c r="LT261" s="214"/>
      <c r="LU261" s="214"/>
      <c r="LV261" s="214"/>
      <c r="LW261" s="214"/>
      <c r="LX261" s="214"/>
      <c r="LY261" s="214"/>
      <c r="LZ261" s="214"/>
      <c r="MA261" s="214"/>
      <c r="MB261" s="214"/>
      <c r="MC261" s="214"/>
      <c r="MD261" s="214"/>
      <c r="ME261" s="214"/>
      <c r="MF261" s="214"/>
      <c r="MG261" s="214"/>
      <c r="MH261" s="214"/>
      <c r="MI261" s="214"/>
      <c r="MJ261" s="214"/>
      <c r="MK261" s="214"/>
      <c r="ML261" s="214"/>
      <c r="MM261" s="214"/>
      <c r="MN261" s="214"/>
      <c r="MO261" s="214"/>
      <c r="MP261" s="214"/>
      <c r="MQ261" s="214"/>
      <c r="MR261" s="214"/>
      <c r="MS261" s="214"/>
      <c r="MT261" s="214"/>
      <c r="MU261" s="214"/>
      <c r="MV261" s="214"/>
      <c r="MW261" s="214"/>
      <c r="MX261" s="214"/>
      <c r="MY261" s="214"/>
      <c r="MZ261" s="214"/>
      <c r="NA261" s="214"/>
      <c r="NB261" s="214"/>
      <c r="NC261" s="214"/>
      <c r="ND261" s="214"/>
      <c r="NE261" s="214"/>
      <c r="NF261" s="214"/>
      <c r="NG261" s="214"/>
      <c r="NH261" s="214"/>
      <c r="NI261" s="214"/>
      <c r="NJ261" s="214"/>
      <c r="NK261" s="214"/>
      <c r="NL261" s="214"/>
      <c r="NM261" s="214"/>
      <c r="NN261" s="214"/>
      <c r="NO261" s="214"/>
      <c r="NP261" s="214"/>
      <c r="NQ261" s="214"/>
      <c r="NR261" s="214"/>
      <c r="NS261" s="214"/>
      <c r="NT261" s="214"/>
      <c r="NU261" s="214"/>
      <c r="NV261" s="214"/>
      <c r="NW261" s="214"/>
      <c r="NX261" s="214"/>
      <c r="NY261" s="214"/>
      <c r="NZ261" s="214"/>
      <c r="OA261" s="214"/>
      <c r="OB261" s="214"/>
      <c r="OC261" s="214"/>
      <c r="OD261" s="214"/>
      <c r="OE261" s="214"/>
      <c r="OF261" s="214"/>
      <c r="OG261" s="214"/>
      <c r="OH261" s="214"/>
      <c r="OI261" s="214"/>
      <c r="OJ261" s="214"/>
      <c r="OK261" s="214"/>
      <c r="OL261" s="214"/>
      <c r="OM261" s="214"/>
      <c r="ON261" s="214"/>
      <c r="OO261" s="214"/>
      <c r="OP261" s="214"/>
      <c r="OQ261" s="214"/>
      <c r="OR261" s="214"/>
      <c r="OS261" s="214"/>
      <c r="OT261" s="214"/>
      <c r="OU261" s="214"/>
      <c r="OV261" s="214"/>
      <c r="OW261" s="214"/>
      <c r="OX261" s="214"/>
      <c r="OY261" s="214"/>
      <c r="OZ261" s="214"/>
      <c r="PA261" s="214"/>
      <c r="PB261" s="214"/>
      <c r="PC261" s="214"/>
      <c r="PD261" s="214"/>
      <c r="PE261" s="214"/>
      <c r="PF261" s="214"/>
      <c r="PG261" s="214"/>
      <c r="PH261" s="214"/>
      <c r="PI261" s="214"/>
      <c r="PJ261" s="214"/>
      <c r="PK261" s="214"/>
      <c r="PL261" s="214"/>
      <c r="PM261" s="214"/>
      <c r="PN261" s="214"/>
      <c r="PO261" s="214"/>
      <c r="PP261" s="214"/>
      <c r="PQ261" s="214"/>
      <c r="PR261" s="214"/>
      <c r="PS261" s="214"/>
      <c r="PT261" s="214"/>
      <c r="PU261" s="214"/>
      <c r="PV261" s="214"/>
      <c r="PW261" s="214"/>
      <c r="PX261" s="214"/>
      <c r="PY261" s="214"/>
      <c r="PZ261" s="214"/>
      <c r="QA261" s="214"/>
      <c r="QB261" s="214"/>
      <c r="QC261" s="214"/>
      <c r="QD261" s="214"/>
      <c r="QE261" s="214"/>
      <c r="QF261" s="214"/>
      <c r="QG261" s="214"/>
      <c r="QH261" s="214"/>
      <c r="QI261" s="214"/>
      <c r="QJ261" s="214"/>
      <c r="QK261" s="214"/>
      <c r="QL261" s="214"/>
      <c r="QM261" s="214"/>
      <c r="QN261" s="214"/>
      <c r="QO261" s="214"/>
      <c r="QP261" s="214"/>
      <c r="QQ261" s="214"/>
      <c r="QR261" s="214"/>
      <c r="QS261" s="214"/>
      <c r="QT261" s="214"/>
      <c r="QU261" s="214"/>
      <c r="QV261" s="214"/>
      <c r="QW261" s="214"/>
      <c r="QX261" s="214"/>
      <c r="QY261" s="214"/>
      <c r="QZ261" s="214"/>
      <c r="RA261" s="214"/>
      <c r="RB261" s="214"/>
      <c r="RC261" s="214"/>
      <c r="RD261" s="214"/>
      <c r="RE261" s="214"/>
      <c r="RF261" s="214"/>
      <c r="RG261" s="214"/>
      <c r="RH261" s="214"/>
      <c r="RI261" s="214"/>
      <c r="RJ261" s="214"/>
      <c r="RK261" s="214"/>
      <c r="RL261" s="214"/>
      <c r="RM261" s="214"/>
      <c r="RN261" s="214"/>
      <c r="RO261" s="214"/>
      <c r="RP261" s="214"/>
      <c r="RQ261" s="214"/>
      <c r="RR261" s="214"/>
      <c r="RS261" s="214"/>
      <c r="RT261" s="214"/>
      <c r="RU261" s="214"/>
      <c r="RV261" s="214"/>
      <c r="RW261" s="214"/>
      <c r="RX261" s="214"/>
      <c r="RY261" s="214"/>
      <c r="RZ261" s="214"/>
      <c r="SA261" s="214"/>
      <c r="SB261" s="214"/>
      <c r="SC261" s="214"/>
      <c r="SD261" s="214"/>
      <c r="SE261" s="214"/>
      <c r="SF261" s="214"/>
      <c r="SG261" s="214"/>
      <c r="SH261" s="214"/>
      <c r="SI261" s="214"/>
      <c r="SJ261" s="214"/>
      <c r="SK261" s="214"/>
      <c r="SL261" s="214"/>
      <c r="SM261" s="214"/>
      <c r="SN261" s="214"/>
      <c r="SO261" s="214"/>
      <c r="SP261" s="214"/>
      <c r="SQ261" s="214"/>
      <c r="SR261" s="214"/>
      <c r="SS261" s="214"/>
      <c r="ST261" s="214"/>
      <c r="SU261" s="214"/>
      <c r="SV261" s="214"/>
      <c r="SW261" s="214"/>
      <c r="SX261" s="214"/>
      <c r="SY261" s="214"/>
      <c r="SZ261" s="214"/>
      <c r="TA261" s="214"/>
      <c r="TB261" s="214"/>
      <c r="TC261" s="214"/>
      <c r="TD261" s="214"/>
      <c r="TE261" s="214"/>
      <c r="TF261" s="214"/>
      <c r="TG261" s="214"/>
    </row>
    <row r="262" spans="1:528" ht="15" customHeight="1" x14ac:dyDescent="0.2">
      <c r="B262" s="214"/>
      <c r="C262" s="425"/>
      <c r="D262" s="24"/>
      <c r="E262" s="30"/>
      <c r="F262" s="30"/>
      <c r="G262" s="30"/>
      <c r="H262" s="109"/>
      <c r="I262" s="109"/>
      <c r="J262" s="114"/>
      <c r="K262" s="114"/>
      <c r="L262" s="114"/>
      <c r="M262" s="114"/>
      <c r="N262" s="14"/>
      <c r="O262" s="15"/>
      <c r="P262" s="16"/>
      <c r="Q262" s="264" t="s">
        <v>109</v>
      </c>
      <c r="R262" s="214"/>
      <c r="S262" s="214"/>
      <c r="T262" s="214"/>
      <c r="U262" s="214"/>
      <c r="V262" s="214"/>
      <c r="W262" s="214"/>
      <c r="X262" s="214"/>
      <c r="Y262" s="214"/>
      <c r="Z262" s="214"/>
      <c r="AA262" s="214"/>
      <c r="AB262" s="214"/>
      <c r="AC262" s="214"/>
      <c r="AD262" s="214"/>
      <c r="AE262" s="214"/>
      <c r="AF262" s="214"/>
      <c r="AG262" s="214"/>
      <c r="AH262" s="214"/>
      <c r="AI262" s="214"/>
      <c r="AJ262" s="214"/>
      <c r="AK262" s="214"/>
      <c r="AL262" s="214"/>
      <c r="AM262" s="214"/>
      <c r="AN262" s="214"/>
      <c r="AO262" s="214"/>
      <c r="AP262" s="214"/>
      <c r="AQ262" s="214"/>
      <c r="AR262" s="214"/>
      <c r="AS262" s="214"/>
      <c r="AT262" s="214"/>
      <c r="AU262" s="214"/>
      <c r="AV262" s="214"/>
      <c r="AW262" s="214"/>
      <c r="AX262" s="214"/>
      <c r="AY262" s="214"/>
      <c r="AZ262" s="214"/>
      <c r="BA262" s="214"/>
      <c r="BB262" s="214"/>
      <c r="BC262" s="214"/>
      <c r="BD262" s="214"/>
      <c r="BE262" s="214"/>
      <c r="BF262" s="214"/>
      <c r="BG262" s="214"/>
      <c r="BH262" s="214"/>
      <c r="BI262" s="214"/>
      <c r="BJ262" s="214"/>
      <c r="BK262" s="214"/>
      <c r="BL262" s="214"/>
      <c r="BM262" s="214"/>
      <c r="BN262" s="214"/>
      <c r="BO262" s="214"/>
      <c r="BP262" s="214"/>
      <c r="BQ262" s="214"/>
      <c r="BR262" s="214"/>
      <c r="BS262" s="214"/>
      <c r="BT262" s="214"/>
      <c r="BU262" s="214"/>
      <c r="BV262" s="214"/>
      <c r="BW262" s="214"/>
      <c r="BX262" s="214"/>
      <c r="BY262" s="214"/>
      <c r="BZ262" s="214"/>
      <c r="CA262" s="214"/>
      <c r="CB262" s="214"/>
      <c r="CC262" s="214"/>
      <c r="CD262" s="214"/>
      <c r="CE262" s="214"/>
      <c r="CF262" s="214"/>
      <c r="CG262" s="214"/>
      <c r="CH262" s="214"/>
      <c r="CI262" s="214"/>
      <c r="CJ262" s="214"/>
      <c r="CK262" s="214"/>
      <c r="CL262" s="214"/>
      <c r="CM262" s="214"/>
      <c r="CN262" s="214"/>
      <c r="CO262" s="214"/>
      <c r="CP262" s="214"/>
      <c r="CQ262" s="214"/>
      <c r="CR262" s="214"/>
      <c r="CS262" s="214"/>
      <c r="CT262" s="214"/>
      <c r="CU262" s="214"/>
      <c r="CV262" s="214"/>
      <c r="CW262" s="214"/>
      <c r="CX262" s="214"/>
      <c r="CY262" s="214"/>
      <c r="CZ262" s="214"/>
      <c r="DA262" s="214"/>
      <c r="DB262" s="214"/>
      <c r="DC262" s="214"/>
      <c r="DD262" s="214"/>
      <c r="DE262" s="214"/>
      <c r="DF262" s="214"/>
      <c r="DG262" s="214"/>
      <c r="DH262" s="214"/>
      <c r="DI262" s="214"/>
      <c r="DJ262" s="214"/>
      <c r="DK262" s="214"/>
      <c r="DL262" s="214"/>
      <c r="DM262" s="214"/>
      <c r="DN262" s="214"/>
      <c r="DO262" s="214"/>
      <c r="DP262" s="214"/>
      <c r="DQ262" s="214"/>
      <c r="DR262" s="214"/>
      <c r="DS262" s="214"/>
      <c r="DT262" s="214"/>
      <c r="DU262" s="214"/>
      <c r="DV262" s="214"/>
      <c r="DW262" s="214"/>
      <c r="DX262" s="214"/>
      <c r="DY262" s="214"/>
      <c r="DZ262" s="214"/>
      <c r="EA262" s="214"/>
      <c r="EB262" s="214"/>
      <c r="EC262" s="214"/>
      <c r="ED262" s="214"/>
      <c r="EE262" s="214"/>
      <c r="EF262" s="214"/>
      <c r="EG262" s="214"/>
      <c r="EH262" s="214"/>
      <c r="EI262" s="214"/>
      <c r="EJ262" s="214"/>
      <c r="EK262" s="214"/>
      <c r="EL262" s="214"/>
      <c r="EM262" s="214"/>
      <c r="EN262" s="214"/>
      <c r="EO262" s="214"/>
      <c r="EP262" s="214"/>
      <c r="EQ262" s="214"/>
      <c r="ER262" s="214"/>
      <c r="ES262" s="214"/>
      <c r="ET262" s="214"/>
      <c r="EU262" s="214"/>
      <c r="EV262" s="214"/>
      <c r="EW262" s="214"/>
      <c r="EX262" s="214"/>
      <c r="EY262" s="214"/>
      <c r="EZ262" s="214"/>
      <c r="FA262" s="214"/>
      <c r="FB262" s="214"/>
      <c r="FC262" s="214"/>
      <c r="FD262" s="214"/>
      <c r="FE262" s="214"/>
      <c r="FF262" s="214"/>
      <c r="FG262" s="214"/>
      <c r="FH262" s="214"/>
      <c r="FI262" s="214"/>
      <c r="FJ262" s="214"/>
      <c r="FK262" s="214"/>
      <c r="FL262" s="214"/>
      <c r="FM262" s="214"/>
      <c r="FN262" s="214"/>
      <c r="FO262" s="214"/>
      <c r="FP262" s="214"/>
      <c r="FQ262" s="214"/>
      <c r="FR262" s="214"/>
      <c r="FS262" s="214"/>
      <c r="FT262" s="214"/>
      <c r="FU262" s="214"/>
      <c r="FV262" s="214"/>
      <c r="FW262" s="214"/>
      <c r="FX262" s="214"/>
      <c r="FY262" s="214"/>
      <c r="FZ262" s="214"/>
      <c r="GA262" s="214"/>
      <c r="GB262" s="214"/>
      <c r="GC262" s="214"/>
      <c r="GD262" s="214"/>
      <c r="GE262" s="214"/>
      <c r="GF262" s="214"/>
      <c r="GG262" s="214"/>
      <c r="GH262" s="214"/>
      <c r="GI262" s="214"/>
      <c r="GJ262" s="214"/>
      <c r="GK262" s="214"/>
      <c r="GL262" s="214"/>
      <c r="GM262" s="214"/>
      <c r="GN262" s="214"/>
      <c r="GO262" s="214"/>
      <c r="GP262" s="214"/>
      <c r="GQ262" s="214"/>
      <c r="GR262" s="214"/>
      <c r="GS262" s="214"/>
      <c r="GT262" s="214"/>
      <c r="GU262" s="214"/>
      <c r="GV262" s="214"/>
      <c r="GW262" s="214"/>
      <c r="GX262" s="214"/>
      <c r="GY262" s="214"/>
      <c r="GZ262" s="214"/>
      <c r="HA262" s="214"/>
      <c r="HB262" s="214"/>
      <c r="HC262" s="214"/>
      <c r="HD262" s="214"/>
      <c r="HE262" s="214"/>
      <c r="HF262" s="214"/>
      <c r="HG262" s="214"/>
      <c r="HH262" s="214"/>
      <c r="HI262" s="214"/>
      <c r="HJ262" s="214"/>
      <c r="HK262" s="214"/>
      <c r="HL262" s="214"/>
      <c r="HM262" s="214"/>
      <c r="HN262" s="214"/>
      <c r="HO262" s="214"/>
      <c r="HP262" s="214"/>
      <c r="HQ262" s="214"/>
      <c r="HR262" s="214"/>
      <c r="HS262" s="214"/>
      <c r="HT262" s="214"/>
      <c r="HU262" s="214"/>
      <c r="HV262" s="214"/>
      <c r="HW262" s="214"/>
      <c r="HX262" s="214"/>
      <c r="HY262" s="214"/>
      <c r="HZ262" s="214"/>
      <c r="IA262" s="214"/>
      <c r="IB262" s="214"/>
      <c r="IC262" s="214"/>
      <c r="ID262" s="214"/>
      <c r="IE262" s="214"/>
      <c r="IF262" s="214"/>
      <c r="IG262" s="214"/>
      <c r="IH262" s="214"/>
      <c r="II262" s="214"/>
      <c r="IJ262" s="214"/>
      <c r="IK262" s="214"/>
      <c r="IL262" s="214"/>
      <c r="IM262" s="214"/>
      <c r="IN262" s="214"/>
      <c r="IO262" s="214"/>
      <c r="IP262" s="214"/>
      <c r="IQ262" s="214"/>
      <c r="IR262" s="214"/>
      <c r="IS262" s="214"/>
      <c r="IT262" s="214"/>
      <c r="IU262" s="214"/>
      <c r="IV262" s="214"/>
      <c r="IW262" s="214"/>
      <c r="IX262" s="214"/>
      <c r="IY262" s="214"/>
      <c r="IZ262" s="214"/>
      <c r="JA262" s="214"/>
      <c r="JB262" s="214"/>
      <c r="JC262" s="214"/>
      <c r="JD262" s="214"/>
      <c r="JE262" s="214"/>
      <c r="JF262" s="214"/>
      <c r="JG262" s="214"/>
      <c r="JH262" s="214"/>
      <c r="JI262" s="214"/>
      <c r="JJ262" s="214"/>
      <c r="JK262" s="214"/>
      <c r="JL262" s="214"/>
      <c r="JM262" s="214"/>
      <c r="JN262" s="214"/>
      <c r="JO262" s="214"/>
      <c r="JP262" s="214"/>
      <c r="JQ262" s="214"/>
      <c r="JR262" s="214"/>
      <c r="JS262" s="214"/>
      <c r="JT262" s="214"/>
      <c r="JU262" s="214"/>
      <c r="JV262" s="214"/>
      <c r="JW262" s="214"/>
      <c r="JX262" s="214"/>
      <c r="JY262" s="214"/>
      <c r="JZ262" s="214"/>
      <c r="KA262" s="214"/>
      <c r="KB262" s="214"/>
      <c r="KC262" s="214"/>
      <c r="KD262" s="214"/>
      <c r="KE262" s="214"/>
      <c r="KF262" s="214"/>
      <c r="KG262" s="214"/>
      <c r="KH262" s="214"/>
      <c r="KI262" s="214"/>
      <c r="KJ262" s="214"/>
      <c r="KK262" s="214"/>
      <c r="KL262" s="214"/>
      <c r="KM262" s="214"/>
      <c r="KN262" s="214"/>
      <c r="KO262" s="214"/>
      <c r="KP262" s="214"/>
      <c r="KQ262" s="214"/>
      <c r="KR262" s="214"/>
      <c r="KS262" s="214"/>
      <c r="KT262" s="214"/>
      <c r="KU262" s="214"/>
      <c r="KV262" s="214"/>
      <c r="KW262" s="214"/>
      <c r="KX262" s="214"/>
      <c r="KY262" s="214"/>
      <c r="KZ262" s="214"/>
      <c r="LA262" s="214"/>
      <c r="LB262" s="214"/>
      <c r="LC262" s="214"/>
      <c r="LD262" s="214"/>
      <c r="LE262" s="214"/>
      <c r="LF262" s="214"/>
      <c r="LG262" s="214"/>
      <c r="LH262" s="214"/>
      <c r="LI262" s="214"/>
      <c r="LJ262" s="214"/>
      <c r="LK262" s="214"/>
      <c r="LL262" s="214"/>
      <c r="LM262" s="214"/>
      <c r="LN262" s="214"/>
      <c r="LO262" s="214"/>
      <c r="LP262" s="214"/>
      <c r="LQ262" s="214"/>
      <c r="LR262" s="214"/>
      <c r="LS262" s="214"/>
      <c r="LT262" s="214"/>
      <c r="LU262" s="214"/>
      <c r="LV262" s="214"/>
      <c r="LW262" s="214"/>
      <c r="LX262" s="214"/>
      <c r="LY262" s="214"/>
      <c r="LZ262" s="214"/>
      <c r="MA262" s="214"/>
      <c r="MB262" s="214"/>
      <c r="MC262" s="214"/>
      <c r="MD262" s="214"/>
      <c r="ME262" s="214"/>
      <c r="MF262" s="214"/>
      <c r="MG262" s="214"/>
      <c r="MH262" s="214"/>
      <c r="MI262" s="214"/>
      <c r="MJ262" s="214"/>
      <c r="MK262" s="214"/>
      <c r="ML262" s="214"/>
      <c r="MM262" s="214"/>
      <c r="MN262" s="214"/>
      <c r="MO262" s="214"/>
      <c r="MP262" s="214"/>
      <c r="MQ262" s="214"/>
      <c r="MR262" s="214"/>
      <c r="MS262" s="214"/>
      <c r="MT262" s="214"/>
      <c r="MU262" s="214"/>
      <c r="MV262" s="214"/>
      <c r="MW262" s="214"/>
      <c r="MX262" s="214"/>
      <c r="MY262" s="214"/>
      <c r="MZ262" s="214"/>
      <c r="NA262" s="214"/>
      <c r="NB262" s="214"/>
      <c r="NC262" s="214"/>
      <c r="ND262" s="214"/>
      <c r="NE262" s="214"/>
      <c r="NF262" s="214"/>
      <c r="NG262" s="214"/>
      <c r="NH262" s="214"/>
      <c r="NI262" s="214"/>
      <c r="NJ262" s="214"/>
      <c r="NK262" s="214"/>
      <c r="NL262" s="214"/>
      <c r="NM262" s="214"/>
      <c r="NN262" s="214"/>
      <c r="NO262" s="214"/>
      <c r="NP262" s="214"/>
      <c r="NQ262" s="214"/>
      <c r="NR262" s="214"/>
      <c r="NS262" s="214"/>
      <c r="NT262" s="214"/>
      <c r="NU262" s="214"/>
      <c r="NV262" s="214"/>
      <c r="NW262" s="214"/>
      <c r="NX262" s="214"/>
      <c r="NY262" s="214"/>
      <c r="NZ262" s="214"/>
      <c r="OA262" s="214"/>
      <c r="OB262" s="214"/>
      <c r="OC262" s="214"/>
      <c r="OD262" s="214"/>
      <c r="OE262" s="214"/>
      <c r="OF262" s="214"/>
      <c r="OG262" s="214"/>
      <c r="OH262" s="214"/>
      <c r="OI262" s="214"/>
      <c r="OJ262" s="214"/>
      <c r="OK262" s="214"/>
      <c r="OL262" s="214"/>
      <c r="OM262" s="214"/>
      <c r="ON262" s="214"/>
      <c r="OO262" s="214"/>
      <c r="OP262" s="214"/>
      <c r="OQ262" s="214"/>
      <c r="OR262" s="214"/>
      <c r="OS262" s="214"/>
      <c r="OT262" s="214"/>
      <c r="OU262" s="214"/>
      <c r="OV262" s="214"/>
      <c r="OW262" s="214"/>
      <c r="OX262" s="214"/>
      <c r="OY262" s="214"/>
      <c r="OZ262" s="214"/>
      <c r="PA262" s="214"/>
      <c r="PB262" s="214"/>
      <c r="PC262" s="214"/>
      <c r="PD262" s="214"/>
      <c r="PE262" s="214"/>
      <c r="PF262" s="214"/>
      <c r="PG262" s="214"/>
      <c r="PH262" s="214"/>
      <c r="PI262" s="214"/>
      <c r="PJ262" s="214"/>
      <c r="PK262" s="214"/>
      <c r="PL262" s="214"/>
      <c r="PM262" s="214"/>
      <c r="PN262" s="214"/>
      <c r="PO262" s="214"/>
      <c r="PP262" s="214"/>
      <c r="PQ262" s="214"/>
      <c r="PR262" s="214"/>
      <c r="PS262" s="214"/>
      <c r="PT262" s="214"/>
      <c r="PU262" s="214"/>
      <c r="PV262" s="214"/>
      <c r="PW262" s="214"/>
      <c r="PX262" s="214"/>
      <c r="PY262" s="214"/>
      <c r="PZ262" s="214"/>
      <c r="QA262" s="214"/>
      <c r="QB262" s="214"/>
      <c r="QC262" s="214"/>
      <c r="QD262" s="214"/>
      <c r="QE262" s="214"/>
      <c r="QF262" s="214"/>
      <c r="QG262" s="214"/>
      <c r="QH262" s="214"/>
      <c r="QI262" s="214"/>
      <c r="QJ262" s="214"/>
      <c r="QK262" s="214"/>
      <c r="QL262" s="214"/>
      <c r="QM262" s="214"/>
      <c r="QN262" s="214"/>
      <c r="QO262" s="214"/>
      <c r="QP262" s="214"/>
      <c r="QQ262" s="214"/>
      <c r="QR262" s="214"/>
      <c r="QS262" s="214"/>
      <c r="QT262" s="214"/>
      <c r="QU262" s="214"/>
      <c r="QV262" s="214"/>
      <c r="QW262" s="214"/>
      <c r="QX262" s="214"/>
      <c r="QY262" s="214"/>
      <c r="QZ262" s="214"/>
      <c r="RA262" s="214"/>
      <c r="RB262" s="214"/>
      <c r="RC262" s="214"/>
      <c r="RD262" s="214"/>
      <c r="RE262" s="214"/>
      <c r="RF262" s="214"/>
      <c r="RG262" s="214"/>
      <c r="RH262" s="214"/>
      <c r="RI262" s="214"/>
      <c r="RJ262" s="214"/>
      <c r="RK262" s="214"/>
      <c r="RL262" s="214"/>
      <c r="RM262" s="214"/>
      <c r="RN262" s="214"/>
      <c r="RO262" s="214"/>
      <c r="RP262" s="214"/>
      <c r="RQ262" s="214"/>
      <c r="RR262" s="214"/>
      <c r="RS262" s="214"/>
      <c r="RT262" s="214"/>
      <c r="RU262" s="214"/>
      <c r="RV262" s="214"/>
      <c r="RW262" s="214"/>
      <c r="RX262" s="214"/>
      <c r="RY262" s="214"/>
      <c r="RZ262" s="214"/>
      <c r="SA262" s="214"/>
      <c r="SB262" s="214"/>
      <c r="SC262" s="214"/>
      <c r="SD262" s="214"/>
      <c r="SE262" s="214"/>
      <c r="SF262" s="214"/>
      <c r="SG262" s="214"/>
      <c r="SH262" s="214"/>
      <c r="SI262" s="214"/>
      <c r="SJ262" s="214"/>
      <c r="SK262" s="214"/>
      <c r="SL262" s="214"/>
      <c r="SM262" s="214"/>
      <c r="SN262" s="214"/>
      <c r="SO262" s="214"/>
      <c r="SP262" s="214"/>
      <c r="SQ262" s="214"/>
      <c r="SR262" s="214"/>
      <c r="SS262" s="214"/>
      <c r="ST262" s="214"/>
      <c r="SU262" s="214"/>
      <c r="SV262" s="214"/>
      <c r="SW262" s="214"/>
      <c r="SX262" s="214"/>
      <c r="SY262" s="214"/>
      <c r="SZ262" s="214"/>
      <c r="TA262" s="214"/>
      <c r="TB262" s="214"/>
      <c r="TC262" s="214"/>
      <c r="TD262" s="214"/>
      <c r="TE262" s="214"/>
      <c r="TF262" s="214"/>
      <c r="TG262" s="214"/>
    </row>
    <row r="263" spans="1:528" ht="15" customHeight="1" x14ac:dyDescent="0.2">
      <c r="B263" s="213"/>
      <c r="C263" s="425"/>
      <c r="D263" s="24"/>
      <c r="E263" s="30"/>
      <c r="F263" s="30"/>
      <c r="G263" s="30"/>
      <c r="H263" s="109"/>
      <c r="I263" s="109"/>
      <c r="J263" s="114"/>
      <c r="K263" s="114"/>
      <c r="L263" s="114"/>
      <c r="M263" s="114"/>
      <c r="N263" s="14"/>
      <c r="O263" s="15"/>
      <c r="P263" s="16"/>
      <c r="Q263" s="263" t="s">
        <v>110</v>
      </c>
      <c r="R263" s="214"/>
      <c r="S263" s="214"/>
      <c r="T263" s="214"/>
      <c r="U263" s="214"/>
      <c r="V263" s="214"/>
      <c r="W263" s="214"/>
      <c r="X263" s="214"/>
      <c r="Y263" s="214"/>
      <c r="Z263" s="214"/>
      <c r="AA263" s="214"/>
      <c r="AB263" s="214"/>
      <c r="AC263" s="214"/>
      <c r="AD263" s="214"/>
      <c r="AE263" s="214"/>
      <c r="AF263" s="214"/>
      <c r="AG263" s="214"/>
      <c r="AH263" s="214"/>
      <c r="AI263" s="214"/>
      <c r="AJ263" s="214"/>
      <c r="AK263" s="214"/>
      <c r="AL263" s="214"/>
      <c r="AM263" s="214"/>
      <c r="AN263" s="214"/>
      <c r="AO263" s="214"/>
      <c r="AP263" s="214"/>
      <c r="AQ263" s="214"/>
      <c r="AR263" s="214"/>
      <c r="AS263" s="214"/>
      <c r="AT263" s="214"/>
      <c r="AU263" s="214"/>
      <c r="AV263" s="214"/>
      <c r="AW263" s="214"/>
      <c r="AX263" s="214"/>
      <c r="AY263" s="214"/>
      <c r="AZ263" s="214"/>
      <c r="BA263" s="214"/>
      <c r="BB263" s="214"/>
      <c r="BC263" s="214"/>
      <c r="BD263" s="214"/>
      <c r="BE263" s="214"/>
      <c r="BF263" s="214"/>
      <c r="BG263" s="214"/>
      <c r="BH263" s="214"/>
      <c r="BI263" s="214"/>
      <c r="BJ263" s="214"/>
      <c r="BK263" s="214"/>
      <c r="BL263" s="214"/>
      <c r="BM263" s="214"/>
      <c r="BN263" s="214"/>
      <c r="BO263" s="214"/>
      <c r="BP263" s="214"/>
      <c r="BQ263" s="214"/>
      <c r="BR263" s="214"/>
      <c r="BS263" s="214"/>
      <c r="BT263" s="214"/>
      <c r="BU263" s="214"/>
      <c r="BV263" s="214"/>
      <c r="BW263" s="214"/>
      <c r="BX263" s="214"/>
      <c r="BY263" s="214"/>
      <c r="BZ263" s="214"/>
      <c r="CA263" s="214"/>
      <c r="CB263" s="214"/>
      <c r="CC263" s="214"/>
      <c r="CD263" s="214"/>
      <c r="CE263" s="214"/>
      <c r="CF263" s="214"/>
      <c r="CG263" s="214"/>
      <c r="CH263" s="214"/>
      <c r="CI263" s="214"/>
      <c r="CJ263" s="214"/>
      <c r="CK263" s="214"/>
      <c r="CL263" s="214"/>
      <c r="CM263" s="214"/>
      <c r="CN263" s="214"/>
      <c r="CO263" s="214"/>
      <c r="CP263" s="214"/>
      <c r="CQ263" s="214"/>
      <c r="CR263" s="214"/>
      <c r="CS263" s="214"/>
      <c r="CT263" s="214"/>
      <c r="CU263" s="214"/>
      <c r="CV263" s="214"/>
      <c r="CW263" s="214"/>
      <c r="CX263" s="214"/>
      <c r="CY263" s="214"/>
      <c r="CZ263" s="214"/>
      <c r="DA263" s="214"/>
      <c r="DB263" s="214"/>
      <c r="DC263" s="214"/>
      <c r="DD263" s="214"/>
      <c r="DE263" s="214"/>
      <c r="DF263" s="214"/>
      <c r="DG263" s="214"/>
      <c r="DH263" s="214"/>
      <c r="DI263" s="214"/>
      <c r="DJ263" s="214"/>
      <c r="DK263" s="214"/>
      <c r="DL263" s="214"/>
      <c r="DM263" s="214"/>
      <c r="DN263" s="214"/>
      <c r="DO263" s="214"/>
      <c r="DP263" s="214"/>
      <c r="DQ263" s="214"/>
      <c r="DR263" s="214"/>
      <c r="DS263" s="214"/>
      <c r="DT263" s="214"/>
      <c r="DU263" s="214"/>
      <c r="DV263" s="214"/>
      <c r="DW263" s="214"/>
      <c r="DX263" s="214"/>
      <c r="DY263" s="214"/>
      <c r="DZ263" s="214"/>
      <c r="EA263" s="214"/>
      <c r="EB263" s="214"/>
      <c r="EC263" s="214"/>
      <c r="ED263" s="214"/>
      <c r="EE263" s="214"/>
      <c r="EF263" s="214"/>
      <c r="EG263" s="214"/>
      <c r="EH263" s="214"/>
      <c r="EI263" s="214"/>
      <c r="EJ263" s="214"/>
      <c r="EK263" s="214"/>
      <c r="EL263" s="214"/>
      <c r="EM263" s="214"/>
      <c r="EN263" s="214"/>
      <c r="EO263" s="214"/>
      <c r="EP263" s="214"/>
      <c r="EQ263" s="214"/>
      <c r="ER263" s="214"/>
      <c r="ES263" s="214"/>
      <c r="ET263" s="214"/>
      <c r="EU263" s="214"/>
      <c r="EV263" s="214"/>
      <c r="EW263" s="214"/>
      <c r="EX263" s="214"/>
      <c r="EY263" s="214"/>
      <c r="EZ263" s="214"/>
      <c r="FA263" s="214"/>
      <c r="FB263" s="214"/>
      <c r="FC263" s="214"/>
      <c r="FD263" s="214"/>
      <c r="FE263" s="214"/>
      <c r="FF263" s="214"/>
      <c r="FG263" s="214"/>
      <c r="FH263" s="214"/>
      <c r="FI263" s="214"/>
      <c r="FJ263" s="214"/>
      <c r="FK263" s="214"/>
      <c r="FL263" s="214"/>
      <c r="FM263" s="214"/>
      <c r="FN263" s="214"/>
      <c r="FO263" s="214"/>
      <c r="FP263" s="214"/>
      <c r="FQ263" s="214"/>
      <c r="FR263" s="214"/>
      <c r="FS263" s="214"/>
      <c r="FT263" s="214"/>
      <c r="FU263" s="214"/>
      <c r="FV263" s="214"/>
      <c r="FW263" s="214"/>
      <c r="FX263" s="214"/>
      <c r="FY263" s="214"/>
      <c r="FZ263" s="214"/>
      <c r="GA263" s="214"/>
      <c r="GB263" s="214"/>
      <c r="GC263" s="214"/>
      <c r="GD263" s="214"/>
      <c r="GE263" s="214"/>
      <c r="GF263" s="214"/>
      <c r="GG263" s="214"/>
      <c r="GH263" s="214"/>
      <c r="GI263" s="214"/>
      <c r="GJ263" s="214"/>
      <c r="GK263" s="214"/>
      <c r="GL263" s="214"/>
      <c r="GM263" s="214"/>
      <c r="GN263" s="214"/>
      <c r="GO263" s="214"/>
      <c r="GP263" s="214"/>
      <c r="GQ263" s="214"/>
      <c r="GR263" s="214"/>
      <c r="GS263" s="214"/>
      <c r="GT263" s="214"/>
      <c r="GU263" s="214"/>
      <c r="GV263" s="214"/>
      <c r="GW263" s="214"/>
      <c r="GX263" s="214"/>
      <c r="GY263" s="214"/>
      <c r="GZ263" s="214"/>
      <c r="HA263" s="214"/>
      <c r="HB263" s="214"/>
      <c r="HC263" s="214"/>
      <c r="HD263" s="214"/>
      <c r="HE263" s="214"/>
      <c r="HF263" s="214"/>
      <c r="HG263" s="214"/>
      <c r="HH263" s="214"/>
      <c r="HI263" s="214"/>
      <c r="HJ263" s="214"/>
      <c r="HK263" s="214"/>
      <c r="HL263" s="214"/>
      <c r="HM263" s="214"/>
      <c r="HN263" s="214"/>
      <c r="HO263" s="214"/>
      <c r="HP263" s="214"/>
      <c r="HQ263" s="214"/>
      <c r="HR263" s="214"/>
      <c r="HS263" s="214"/>
      <c r="HT263" s="214"/>
      <c r="HU263" s="214"/>
      <c r="HV263" s="214"/>
      <c r="HW263" s="214"/>
      <c r="HX263" s="214"/>
      <c r="HY263" s="214"/>
      <c r="HZ263" s="214"/>
      <c r="IA263" s="214"/>
      <c r="IB263" s="214"/>
      <c r="IC263" s="214"/>
      <c r="ID263" s="214"/>
      <c r="IE263" s="214"/>
      <c r="IF263" s="214"/>
      <c r="IG263" s="214"/>
      <c r="IH263" s="214"/>
      <c r="II263" s="214"/>
      <c r="IJ263" s="214"/>
      <c r="IK263" s="214"/>
      <c r="IL263" s="214"/>
      <c r="IM263" s="214"/>
      <c r="IN263" s="214"/>
      <c r="IO263" s="214"/>
      <c r="IP263" s="214"/>
      <c r="IQ263" s="214"/>
      <c r="IR263" s="214"/>
      <c r="IS263" s="214"/>
      <c r="IT263" s="214"/>
      <c r="IU263" s="214"/>
      <c r="IV263" s="214"/>
      <c r="IW263" s="214"/>
      <c r="IX263" s="214"/>
      <c r="IY263" s="214"/>
      <c r="IZ263" s="214"/>
      <c r="JA263" s="214"/>
      <c r="JB263" s="214"/>
      <c r="JC263" s="214"/>
      <c r="JD263" s="214"/>
      <c r="JE263" s="214"/>
      <c r="JF263" s="214"/>
      <c r="JG263" s="214"/>
      <c r="JH263" s="214"/>
      <c r="JI263" s="214"/>
      <c r="JJ263" s="214"/>
      <c r="JK263" s="214"/>
      <c r="JL263" s="214"/>
      <c r="JM263" s="214"/>
      <c r="JN263" s="214"/>
      <c r="JO263" s="214"/>
      <c r="JP263" s="214"/>
      <c r="JQ263" s="214"/>
      <c r="JR263" s="214"/>
      <c r="JS263" s="214"/>
      <c r="JT263" s="214"/>
      <c r="JU263" s="214"/>
      <c r="JV263" s="214"/>
      <c r="JW263" s="214"/>
      <c r="JX263" s="214"/>
      <c r="JY263" s="214"/>
      <c r="JZ263" s="214"/>
      <c r="KA263" s="214"/>
      <c r="KB263" s="214"/>
      <c r="KC263" s="214"/>
      <c r="KD263" s="214"/>
      <c r="KE263" s="214"/>
      <c r="KF263" s="214"/>
      <c r="KG263" s="214"/>
      <c r="KH263" s="214"/>
      <c r="KI263" s="214"/>
      <c r="KJ263" s="214"/>
      <c r="KK263" s="214"/>
      <c r="KL263" s="214"/>
      <c r="KM263" s="214"/>
      <c r="KN263" s="214"/>
      <c r="KO263" s="214"/>
      <c r="KP263" s="214"/>
      <c r="KQ263" s="214"/>
      <c r="KR263" s="214"/>
      <c r="KS263" s="214"/>
      <c r="KT263" s="214"/>
      <c r="KU263" s="214"/>
      <c r="KV263" s="214"/>
      <c r="KW263" s="214"/>
      <c r="KX263" s="214"/>
      <c r="KY263" s="214"/>
      <c r="KZ263" s="214"/>
      <c r="LA263" s="214"/>
      <c r="LB263" s="214"/>
      <c r="LC263" s="214"/>
      <c r="LD263" s="214"/>
      <c r="LE263" s="214"/>
      <c r="LF263" s="214"/>
      <c r="LG263" s="214"/>
      <c r="LH263" s="214"/>
      <c r="LI263" s="214"/>
      <c r="LJ263" s="214"/>
      <c r="LK263" s="214"/>
      <c r="LL263" s="214"/>
      <c r="LM263" s="214"/>
      <c r="LN263" s="214"/>
      <c r="LO263" s="214"/>
      <c r="LP263" s="214"/>
      <c r="LQ263" s="214"/>
      <c r="LR263" s="214"/>
      <c r="LS263" s="214"/>
      <c r="LT263" s="214"/>
      <c r="LU263" s="214"/>
      <c r="LV263" s="214"/>
      <c r="LW263" s="214"/>
      <c r="LX263" s="214"/>
      <c r="LY263" s="214"/>
      <c r="LZ263" s="214"/>
      <c r="MA263" s="214"/>
      <c r="MB263" s="214"/>
      <c r="MC263" s="214"/>
      <c r="MD263" s="214"/>
      <c r="ME263" s="214"/>
      <c r="MF263" s="214"/>
      <c r="MG263" s="214"/>
      <c r="MH263" s="214"/>
      <c r="MI263" s="214"/>
      <c r="MJ263" s="214"/>
      <c r="MK263" s="214"/>
      <c r="ML263" s="214"/>
      <c r="MM263" s="214"/>
      <c r="MN263" s="214"/>
      <c r="MO263" s="214"/>
      <c r="MP263" s="214"/>
      <c r="MQ263" s="214"/>
      <c r="MR263" s="214"/>
      <c r="MS263" s="214"/>
      <c r="MT263" s="214"/>
      <c r="MU263" s="214"/>
      <c r="MV263" s="214"/>
      <c r="MW263" s="214"/>
      <c r="MX263" s="214"/>
      <c r="MY263" s="214"/>
      <c r="MZ263" s="214"/>
      <c r="NA263" s="214"/>
      <c r="NB263" s="214"/>
      <c r="NC263" s="214"/>
      <c r="ND263" s="214"/>
      <c r="NE263" s="214"/>
      <c r="NF263" s="214"/>
      <c r="NG263" s="214"/>
      <c r="NH263" s="214"/>
      <c r="NI263" s="214"/>
      <c r="NJ263" s="214"/>
      <c r="NK263" s="214"/>
      <c r="NL263" s="214"/>
      <c r="NM263" s="214"/>
      <c r="NN263" s="214"/>
      <c r="NO263" s="214"/>
      <c r="NP263" s="214"/>
      <c r="NQ263" s="214"/>
      <c r="NR263" s="214"/>
      <c r="NS263" s="214"/>
      <c r="NT263" s="214"/>
      <c r="NU263" s="214"/>
      <c r="NV263" s="214"/>
      <c r="NW263" s="214"/>
      <c r="NX263" s="214"/>
      <c r="NY263" s="214"/>
      <c r="NZ263" s="214"/>
      <c r="OA263" s="214"/>
      <c r="OB263" s="214"/>
      <c r="OC263" s="214"/>
      <c r="OD263" s="214"/>
      <c r="OE263" s="214"/>
      <c r="OF263" s="214"/>
      <c r="OG263" s="214"/>
      <c r="OH263" s="214"/>
      <c r="OI263" s="214"/>
      <c r="OJ263" s="214"/>
      <c r="OK263" s="214"/>
      <c r="OL263" s="214"/>
      <c r="OM263" s="214"/>
      <c r="ON263" s="214"/>
      <c r="OO263" s="214"/>
      <c r="OP263" s="214"/>
      <c r="OQ263" s="214"/>
      <c r="OR263" s="214"/>
      <c r="OS263" s="214"/>
      <c r="OT263" s="214"/>
      <c r="OU263" s="214"/>
      <c r="OV263" s="214"/>
      <c r="OW263" s="214"/>
      <c r="OX263" s="214"/>
      <c r="OY263" s="214"/>
      <c r="OZ263" s="214"/>
      <c r="PA263" s="214"/>
      <c r="PB263" s="214"/>
      <c r="PC263" s="214"/>
      <c r="PD263" s="214"/>
      <c r="PE263" s="214"/>
      <c r="PF263" s="214"/>
      <c r="PG263" s="214"/>
      <c r="PH263" s="214"/>
      <c r="PI263" s="214"/>
      <c r="PJ263" s="214"/>
      <c r="PK263" s="214"/>
      <c r="PL263" s="214"/>
      <c r="PM263" s="214"/>
      <c r="PN263" s="214"/>
      <c r="PO263" s="214"/>
      <c r="PP263" s="214"/>
      <c r="PQ263" s="214"/>
      <c r="PR263" s="214"/>
      <c r="PS263" s="214"/>
      <c r="PT263" s="214"/>
      <c r="PU263" s="214"/>
      <c r="PV263" s="214"/>
      <c r="PW263" s="214"/>
      <c r="PX263" s="214"/>
      <c r="PY263" s="214"/>
      <c r="PZ263" s="214"/>
      <c r="QA263" s="214"/>
      <c r="QB263" s="214"/>
      <c r="QC263" s="214"/>
      <c r="QD263" s="214"/>
      <c r="QE263" s="214"/>
      <c r="QF263" s="214"/>
      <c r="QG263" s="214"/>
      <c r="QH263" s="214"/>
      <c r="QI263" s="214"/>
      <c r="QJ263" s="214"/>
      <c r="QK263" s="214"/>
      <c r="QL263" s="214"/>
      <c r="QM263" s="214"/>
      <c r="QN263" s="214"/>
      <c r="QO263" s="214"/>
      <c r="QP263" s="214"/>
      <c r="QQ263" s="214"/>
      <c r="QR263" s="214"/>
      <c r="QS263" s="214"/>
      <c r="QT263" s="214"/>
      <c r="QU263" s="214"/>
      <c r="QV263" s="214"/>
      <c r="QW263" s="214"/>
      <c r="QX263" s="214"/>
      <c r="QY263" s="214"/>
      <c r="QZ263" s="214"/>
      <c r="RA263" s="214"/>
      <c r="RB263" s="214"/>
      <c r="RC263" s="214"/>
      <c r="RD263" s="214"/>
      <c r="RE263" s="214"/>
      <c r="RF263" s="214"/>
      <c r="RG263" s="214"/>
      <c r="RH263" s="214"/>
      <c r="RI263" s="214"/>
      <c r="RJ263" s="214"/>
      <c r="RK263" s="214"/>
      <c r="RL263" s="214"/>
      <c r="RM263" s="214"/>
      <c r="RN263" s="214"/>
      <c r="RO263" s="214"/>
      <c r="RP263" s="214"/>
      <c r="RQ263" s="214"/>
      <c r="RR263" s="214"/>
      <c r="RS263" s="214"/>
      <c r="RT263" s="214"/>
      <c r="RU263" s="214"/>
      <c r="RV263" s="214"/>
      <c r="RW263" s="214"/>
      <c r="RX263" s="214"/>
      <c r="RY263" s="214"/>
      <c r="RZ263" s="214"/>
      <c r="SA263" s="214"/>
      <c r="SB263" s="214"/>
      <c r="SC263" s="214"/>
      <c r="SD263" s="214"/>
      <c r="SE263" s="214"/>
      <c r="SF263" s="214"/>
      <c r="SG263" s="214"/>
      <c r="SH263" s="214"/>
      <c r="SI263" s="214"/>
      <c r="SJ263" s="214"/>
      <c r="SK263" s="214"/>
      <c r="SL263" s="214"/>
      <c r="SM263" s="214"/>
      <c r="SN263" s="214"/>
      <c r="SO263" s="214"/>
      <c r="SP263" s="214"/>
      <c r="SQ263" s="214"/>
      <c r="SR263" s="214"/>
      <c r="SS263" s="214"/>
      <c r="ST263" s="214"/>
      <c r="SU263" s="214"/>
      <c r="SV263" s="214"/>
      <c r="SW263" s="214"/>
      <c r="SX263" s="214"/>
      <c r="SY263" s="214"/>
      <c r="SZ263" s="214"/>
      <c r="TA263" s="214"/>
      <c r="TB263" s="214"/>
      <c r="TC263" s="214"/>
      <c r="TD263" s="214"/>
      <c r="TE263" s="214"/>
      <c r="TF263" s="214"/>
      <c r="TG263" s="214"/>
    </row>
    <row r="264" spans="1:528" ht="15" customHeight="1" thickBot="1" x14ac:dyDescent="0.25">
      <c r="B264" s="213"/>
      <c r="C264" s="426"/>
      <c r="D264" s="81"/>
      <c r="E264" s="32"/>
      <c r="F264" s="32"/>
      <c r="G264" s="32"/>
      <c r="H264" s="107"/>
      <c r="I264" s="107"/>
      <c r="J264" s="115"/>
      <c r="K264" s="115"/>
      <c r="L264" s="115"/>
      <c r="M264" s="115"/>
      <c r="N264" s="18"/>
      <c r="O264" s="19"/>
      <c r="P264" s="20"/>
      <c r="Q264" s="265" t="s">
        <v>42</v>
      </c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B264" s="77"/>
      <c r="DC264" s="77"/>
      <c r="DD264" s="77"/>
      <c r="DE264" s="77"/>
      <c r="DF264" s="77"/>
      <c r="DG264" s="77"/>
      <c r="DH264" s="77"/>
      <c r="DI264" s="77"/>
      <c r="DJ264" s="77"/>
      <c r="DK264" s="77"/>
      <c r="DL264" s="77"/>
      <c r="DM264" s="77"/>
      <c r="DN264" s="77"/>
      <c r="DO264" s="77"/>
      <c r="DP264" s="77"/>
      <c r="DQ264" s="77"/>
      <c r="DR264" s="77"/>
      <c r="DS264" s="77"/>
      <c r="DT264" s="77"/>
      <c r="DU264" s="77"/>
      <c r="DV264" s="77"/>
      <c r="DW264" s="77"/>
      <c r="DX264" s="77"/>
      <c r="DY264" s="77"/>
      <c r="DZ264" s="77"/>
      <c r="EA264" s="77"/>
      <c r="EB264" s="77"/>
      <c r="EC264" s="77"/>
      <c r="ED264" s="77"/>
      <c r="EE264" s="77"/>
      <c r="EF264" s="77"/>
      <c r="EG264" s="77"/>
      <c r="EH264" s="77"/>
      <c r="EI264" s="77"/>
      <c r="EJ264" s="77"/>
      <c r="EK264" s="77"/>
      <c r="EL264" s="77"/>
      <c r="EM264" s="77"/>
      <c r="EN264" s="77"/>
      <c r="EO264" s="77"/>
      <c r="EP264" s="77"/>
      <c r="EQ264" s="77"/>
      <c r="ER264" s="77"/>
      <c r="ES264" s="77"/>
      <c r="ET264" s="77"/>
      <c r="EU264" s="77"/>
      <c r="EV264" s="77"/>
      <c r="EW264" s="77"/>
      <c r="EX264" s="77"/>
      <c r="EY264" s="77"/>
      <c r="EZ264" s="77"/>
      <c r="FA264" s="77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  <c r="FO264" s="77"/>
      <c r="FP264" s="77"/>
      <c r="FQ264" s="77"/>
      <c r="FR264" s="77"/>
      <c r="FS264" s="77"/>
      <c r="FT264" s="77"/>
      <c r="FU264" s="77"/>
      <c r="FV264" s="77"/>
      <c r="FW264" s="77"/>
      <c r="FX264" s="77"/>
      <c r="FY264" s="77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7"/>
      <c r="HF264" s="77"/>
      <c r="HG264" s="77"/>
      <c r="HH264" s="77"/>
      <c r="HI264" s="77"/>
      <c r="HJ264" s="77"/>
      <c r="HK264" s="77"/>
      <c r="HL264" s="77"/>
      <c r="HM264" s="77"/>
      <c r="HN264" s="77"/>
      <c r="HO264" s="77"/>
      <c r="HP264" s="77"/>
      <c r="HQ264" s="77"/>
      <c r="HR264" s="77"/>
      <c r="HS264" s="77"/>
      <c r="HT264" s="77"/>
      <c r="HU264" s="77"/>
      <c r="HV264" s="77"/>
      <c r="HW264" s="77"/>
      <c r="HX264" s="77"/>
      <c r="HY264" s="77"/>
      <c r="HZ264" s="77"/>
      <c r="IA264" s="77"/>
      <c r="IB264" s="77"/>
      <c r="IC264" s="77"/>
      <c r="ID264" s="77"/>
      <c r="IE264" s="77"/>
      <c r="IF264" s="77"/>
      <c r="IG264" s="77"/>
      <c r="IH264" s="77"/>
      <c r="II264" s="77"/>
      <c r="IJ264" s="77"/>
      <c r="IK264" s="77"/>
      <c r="IL264" s="77"/>
      <c r="IM264" s="77"/>
      <c r="IN264" s="77"/>
      <c r="IO264" s="77"/>
      <c r="IP264" s="77"/>
      <c r="IQ264" s="77"/>
      <c r="IR264" s="77"/>
      <c r="IS264" s="77"/>
      <c r="IT264" s="77"/>
      <c r="IU264" s="77"/>
      <c r="IV264" s="77"/>
      <c r="IW264" s="77"/>
      <c r="IX264" s="77"/>
      <c r="IY264" s="77"/>
      <c r="IZ264" s="77"/>
      <c r="JA264" s="77"/>
      <c r="JB264" s="77"/>
      <c r="JC264" s="77"/>
      <c r="JD264" s="77"/>
      <c r="JE264" s="77"/>
      <c r="JF264" s="77"/>
      <c r="JG264" s="77"/>
      <c r="JH264" s="77"/>
      <c r="JI264" s="77"/>
      <c r="JJ264" s="77"/>
      <c r="JK264" s="77"/>
      <c r="JL264" s="77"/>
      <c r="JM264" s="77"/>
      <c r="JN264" s="77"/>
      <c r="JO264" s="77"/>
      <c r="JP264" s="77"/>
      <c r="JQ264" s="77"/>
      <c r="JR264" s="77"/>
      <c r="JS264" s="77"/>
      <c r="JT264" s="77"/>
      <c r="JU264" s="77"/>
      <c r="JV264" s="77"/>
      <c r="JW264" s="77"/>
      <c r="JX264" s="77"/>
      <c r="JY264" s="77"/>
      <c r="JZ264" s="77"/>
      <c r="KA264" s="77"/>
      <c r="KB264" s="77"/>
      <c r="KC264" s="77"/>
      <c r="KD264" s="77"/>
      <c r="KE264" s="77"/>
      <c r="KF264" s="77"/>
      <c r="KG264" s="77"/>
      <c r="KH264" s="77"/>
      <c r="KI264" s="77"/>
      <c r="KJ264" s="77"/>
      <c r="KK264" s="77"/>
      <c r="KL264" s="77"/>
      <c r="KM264" s="77"/>
      <c r="KN264" s="77"/>
      <c r="KO264" s="77"/>
      <c r="KP264" s="77"/>
      <c r="KQ264" s="77"/>
      <c r="KR264" s="77"/>
      <c r="KS264" s="77"/>
      <c r="KT264" s="77"/>
      <c r="KU264" s="77"/>
      <c r="KV264" s="77"/>
      <c r="KW264" s="77"/>
      <c r="KX264" s="77"/>
      <c r="KY264" s="77"/>
      <c r="KZ264" s="77"/>
      <c r="LA264" s="77"/>
      <c r="LB264" s="77"/>
      <c r="LC264" s="77"/>
      <c r="LD264" s="77"/>
      <c r="LE264" s="77"/>
      <c r="LF264" s="77"/>
      <c r="LG264" s="77"/>
      <c r="LH264" s="77"/>
      <c r="LI264" s="77"/>
      <c r="LJ264" s="77"/>
      <c r="LK264" s="77"/>
      <c r="LL264" s="77"/>
      <c r="LM264" s="77"/>
      <c r="LN264" s="77"/>
      <c r="LO264" s="77"/>
      <c r="LP264" s="77"/>
      <c r="LQ264" s="77"/>
      <c r="LR264" s="77"/>
      <c r="LS264" s="77"/>
      <c r="LT264" s="77"/>
      <c r="LU264" s="77"/>
      <c r="LV264" s="77"/>
      <c r="LW264" s="77"/>
      <c r="LX264" s="77"/>
      <c r="LY264" s="77"/>
      <c r="LZ264" s="77"/>
      <c r="MA264" s="77"/>
      <c r="MB264" s="77"/>
      <c r="MC264" s="77"/>
      <c r="MD264" s="77"/>
      <c r="ME264" s="77"/>
      <c r="MF264" s="77"/>
      <c r="MG264" s="77"/>
      <c r="MH264" s="77"/>
      <c r="MI264" s="77"/>
      <c r="MJ264" s="77"/>
      <c r="MK264" s="77"/>
      <c r="ML264" s="77"/>
      <c r="MM264" s="77"/>
      <c r="MN264" s="77"/>
      <c r="MO264" s="77"/>
      <c r="MP264" s="77"/>
      <c r="MQ264" s="77"/>
      <c r="MR264" s="77"/>
      <c r="MS264" s="77"/>
      <c r="MT264" s="77"/>
      <c r="MU264" s="77"/>
      <c r="MV264" s="77"/>
      <c r="MW264" s="77"/>
      <c r="MX264" s="77"/>
      <c r="MY264" s="77"/>
      <c r="MZ264" s="77"/>
      <c r="NA264" s="77"/>
      <c r="NB264" s="77"/>
      <c r="NC264" s="77"/>
      <c r="ND264" s="77"/>
      <c r="NE264" s="77"/>
      <c r="NF264" s="77"/>
      <c r="NG264" s="77"/>
      <c r="NH264" s="77"/>
      <c r="NI264" s="77"/>
      <c r="NJ264" s="77"/>
      <c r="NK264" s="77"/>
      <c r="NL264" s="77"/>
      <c r="NM264" s="77"/>
      <c r="NN264" s="77"/>
      <c r="NO264" s="77"/>
      <c r="NP264" s="77"/>
      <c r="NQ264" s="77"/>
      <c r="NR264" s="77"/>
      <c r="NS264" s="77"/>
      <c r="NT264" s="77"/>
      <c r="NU264" s="77"/>
      <c r="NV264" s="77"/>
      <c r="NW264" s="77"/>
      <c r="NX264" s="77"/>
      <c r="NY264" s="77"/>
      <c r="NZ264" s="77"/>
      <c r="OA264" s="77"/>
      <c r="OB264" s="77"/>
      <c r="OC264" s="77"/>
      <c r="OD264" s="77"/>
      <c r="OE264" s="77"/>
      <c r="OF264" s="77"/>
      <c r="OG264" s="77"/>
      <c r="OH264" s="77"/>
      <c r="OI264" s="77"/>
      <c r="OJ264" s="77"/>
      <c r="OK264" s="77"/>
      <c r="OL264" s="77"/>
      <c r="OM264" s="77"/>
      <c r="ON264" s="77"/>
      <c r="OO264" s="77"/>
      <c r="OP264" s="77"/>
      <c r="OQ264" s="77"/>
      <c r="OR264" s="77"/>
      <c r="OS264" s="77"/>
      <c r="OT264" s="77"/>
      <c r="OU264" s="77"/>
      <c r="OV264" s="77"/>
      <c r="OW264" s="77"/>
      <c r="OX264" s="77"/>
      <c r="OY264" s="77"/>
      <c r="OZ264" s="77"/>
      <c r="PA264" s="77"/>
      <c r="PB264" s="77"/>
      <c r="PC264" s="77"/>
      <c r="PD264" s="77"/>
      <c r="PE264" s="77"/>
      <c r="PF264" s="77"/>
      <c r="PG264" s="77"/>
      <c r="PH264" s="77"/>
      <c r="PI264" s="77"/>
      <c r="PJ264" s="77"/>
      <c r="PK264" s="77"/>
      <c r="PL264" s="77"/>
      <c r="PM264" s="77"/>
      <c r="PN264" s="77"/>
      <c r="PO264" s="77"/>
      <c r="PP264" s="77"/>
      <c r="PQ264" s="77"/>
      <c r="PR264" s="77"/>
      <c r="PS264" s="77"/>
      <c r="PT264" s="77"/>
      <c r="PU264" s="77"/>
      <c r="PV264" s="77"/>
      <c r="PW264" s="77"/>
      <c r="PX264" s="77"/>
      <c r="PY264" s="77"/>
      <c r="PZ264" s="77"/>
      <c r="QA264" s="77"/>
      <c r="QB264" s="77"/>
      <c r="QC264" s="77"/>
      <c r="QD264" s="77"/>
      <c r="QE264" s="77"/>
      <c r="QF264" s="77"/>
      <c r="QG264" s="77"/>
      <c r="QH264" s="77"/>
      <c r="QI264" s="77"/>
      <c r="QJ264" s="77"/>
      <c r="QK264" s="77"/>
      <c r="QL264" s="77"/>
      <c r="QM264" s="77"/>
      <c r="QN264" s="77"/>
      <c r="QO264" s="77"/>
      <c r="QP264" s="77"/>
      <c r="QQ264" s="77"/>
      <c r="QR264" s="77"/>
      <c r="QS264" s="77"/>
      <c r="QT264" s="77"/>
      <c r="QU264" s="77"/>
      <c r="QV264" s="77"/>
      <c r="QW264" s="77"/>
      <c r="QX264" s="77"/>
      <c r="QY264" s="77"/>
      <c r="QZ264" s="77"/>
      <c r="RA264" s="77"/>
      <c r="RB264" s="77"/>
      <c r="RC264" s="77"/>
      <c r="RD264" s="77"/>
      <c r="RE264" s="77"/>
      <c r="RF264" s="77"/>
      <c r="RG264" s="77"/>
      <c r="RH264" s="77"/>
      <c r="RI264" s="77"/>
      <c r="RJ264" s="77"/>
      <c r="RK264" s="77"/>
      <c r="RL264" s="77"/>
      <c r="RM264" s="77"/>
      <c r="RN264" s="77"/>
      <c r="RO264" s="77"/>
      <c r="RP264" s="77"/>
      <c r="RQ264" s="77"/>
      <c r="RR264" s="77"/>
      <c r="RS264" s="77"/>
      <c r="RT264" s="77"/>
      <c r="RU264" s="77"/>
      <c r="RV264" s="77"/>
      <c r="RW264" s="77"/>
      <c r="RX264" s="77"/>
      <c r="RY264" s="77"/>
      <c r="RZ264" s="77"/>
      <c r="SA264" s="77"/>
      <c r="SB264" s="77"/>
      <c r="SC264" s="77"/>
      <c r="SD264" s="77"/>
      <c r="SE264" s="77"/>
      <c r="SF264" s="77"/>
      <c r="SG264" s="77"/>
      <c r="SH264" s="77"/>
      <c r="SI264" s="77"/>
      <c r="SJ264" s="77"/>
      <c r="SK264" s="77"/>
      <c r="SL264" s="77"/>
      <c r="SM264" s="77"/>
      <c r="SN264" s="77"/>
      <c r="SO264" s="77"/>
      <c r="SP264" s="77"/>
      <c r="SQ264" s="77"/>
      <c r="SR264" s="77"/>
      <c r="SS264" s="77"/>
      <c r="ST264" s="77"/>
      <c r="SU264" s="77"/>
      <c r="SV264" s="77"/>
      <c r="SW264" s="77"/>
      <c r="SX264" s="77"/>
      <c r="SY264" s="77"/>
      <c r="SZ264" s="77"/>
      <c r="TA264" s="77"/>
      <c r="TB264" s="77"/>
      <c r="TC264" s="77"/>
      <c r="TD264" s="77"/>
      <c r="TE264" s="77"/>
      <c r="TF264" s="77"/>
      <c r="TG264" s="77"/>
    </row>
    <row r="265" spans="1:528" ht="45" customHeight="1" thickBot="1" x14ac:dyDescent="0.3">
      <c r="B265" s="213"/>
      <c r="C265" s="221" t="s">
        <v>280</v>
      </c>
      <c r="D265" s="146"/>
      <c r="E265" s="147">
        <f>SUM(E231,E238,E243,E245,E248,E255,E257,E260)</f>
        <v>0</v>
      </c>
      <c r="F265" s="147">
        <f>SUM(F231,F238,F243,F245,F248,F255,F257,F260)</f>
        <v>0</v>
      </c>
      <c r="G265" s="148">
        <f>SUM(G231,G238,G243,G245,G248,G255,G257,G260)</f>
        <v>0</v>
      </c>
      <c r="H265" s="156">
        <f>SUM(E265:G265)</f>
        <v>0</v>
      </c>
      <c r="I265" s="157"/>
      <c r="J265" s="157"/>
      <c r="K265" s="188"/>
      <c r="L265" s="188"/>
      <c r="M265" s="188"/>
      <c r="N265" s="224"/>
      <c r="O265" s="224"/>
      <c r="P265" s="222"/>
      <c r="Q265" s="234"/>
      <c r="R265" s="214"/>
      <c r="S265" s="214"/>
      <c r="T265" s="214"/>
      <c r="U265" s="214"/>
      <c r="V265" s="214"/>
      <c r="W265" s="214"/>
      <c r="X265" s="214"/>
      <c r="Y265" s="214"/>
      <c r="Z265" s="214"/>
      <c r="AA265" s="214"/>
      <c r="AB265" s="214"/>
      <c r="AC265" s="214"/>
      <c r="AD265" s="214"/>
      <c r="AE265" s="214"/>
      <c r="AF265" s="214"/>
      <c r="AG265" s="214"/>
      <c r="AH265" s="214"/>
      <c r="AI265" s="214"/>
      <c r="AJ265" s="214"/>
      <c r="AK265" s="214"/>
      <c r="AL265" s="214"/>
      <c r="AM265" s="214"/>
      <c r="AN265" s="214"/>
      <c r="AO265" s="214"/>
      <c r="AP265" s="214"/>
      <c r="AQ265" s="214"/>
      <c r="AR265" s="214"/>
      <c r="AS265" s="214"/>
      <c r="AT265" s="214"/>
      <c r="AU265" s="214"/>
      <c r="AV265" s="214"/>
      <c r="AW265" s="214"/>
      <c r="AX265" s="214"/>
      <c r="AY265" s="214"/>
      <c r="AZ265" s="214"/>
      <c r="BA265" s="214"/>
      <c r="BB265" s="214"/>
      <c r="BC265" s="214"/>
      <c r="BD265" s="214"/>
      <c r="BE265" s="214"/>
      <c r="BF265" s="214"/>
      <c r="BG265" s="214"/>
      <c r="BH265" s="214"/>
      <c r="BI265" s="214"/>
      <c r="BJ265" s="214"/>
      <c r="BK265" s="214"/>
      <c r="BL265" s="214"/>
      <c r="BM265" s="214"/>
      <c r="BN265" s="214"/>
      <c r="BO265" s="214"/>
      <c r="BP265" s="214"/>
      <c r="BQ265" s="214"/>
      <c r="BR265" s="214"/>
      <c r="BS265" s="214"/>
      <c r="BT265" s="214"/>
      <c r="BU265" s="214"/>
      <c r="BV265" s="214"/>
      <c r="BW265" s="214"/>
      <c r="BX265" s="214"/>
      <c r="BY265" s="214"/>
      <c r="BZ265" s="214"/>
      <c r="CA265" s="214"/>
      <c r="CB265" s="214"/>
      <c r="CC265" s="214"/>
      <c r="CD265" s="214"/>
      <c r="CE265" s="214"/>
      <c r="CF265" s="214"/>
      <c r="CG265" s="214"/>
      <c r="CH265" s="214"/>
      <c r="CI265" s="214"/>
      <c r="CJ265" s="214"/>
      <c r="CK265" s="214"/>
      <c r="CL265" s="214"/>
      <c r="CM265" s="214"/>
      <c r="CN265" s="214"/>
      <c r="CO265" s="214"/>
      <c r="CP265" s="214"/>
      <c r="CQ265" s="214"/>
      <c r="CR265" s="214"/>
      <c r="CS265" s="214"/>
      <c r="CT265" s="214"/>
      <c r="CU265" s="214"/>
      <c r="CV265" s="214"/>
      <c r="CW265" s="214"/>
      <c r="CX265" s="214"/>
      <c r="CY265" s="214"/>
      <c r="CZ265" s="214"/>
      <c r="DA265" s="214"/>
      <c r="DB265" s="214"/>
      <c r="DC265" s="214"/>
      <c r="DD265" s="214"/>
      <c r="DE265" s="214"/>
      <c r="DF265" s="214"/>
      <c r="DG265" s="214"/>
      <c r="DH265" s="214"/>
      <c r="DI265" s="214"/>
      <c r="DJ265" s="214"/>
      <c r="DK265" s="214"/>
      <c r="DL265" s="214"/>
      <c r="DM265" s="214"/>
      <c r="DN265" s="214"/>
      <c r="DO265" s="214"/>
      <c r="DP265" s="214"/>
      <c r="DQ265" s="214"/>
      <c r="DR265" s="214"/>
      <c r="DS265" s="214"/>
      <c r="DT265" s="214"/>
      <c r="DU265" s="214"/>
      <c r="DV265" s="214"/>
      <c r="DW265" s="214"/>
      <c r="DX265" s="214"/>
      <c r="DY265" s="214"/>
      <c r="DZ265" s="214"/>
      <c r="EA265" s="214"/>
      <c r="EB265" s="214"/>
      <c r="EC265" s="214"/>
      <c r="ED265" s="214"/>
      <c r="EE265" s="214"/>
      <c r="EF265" s="214"/>
      <c r="EG265" s="214"/>
      <c r="EH265" s="214"/>
      <c r="EI265" s="214"/>
      <c r="EJ265" s="214"/>
      <c r="EK265" s="214"/>
      <c r="EL265" s="214"/>
      <c r="EM265" s="214"/>
      <c r="EN265" s="214"/>
      <c r="EO265" s="214"/>
      <c r="EP265" s="214"/>
      <c r="EQ265" s="214"/>
      <c r="ER265" s="214"/>
      <c r="ES265" s="214"/>
      <c r="ET265" s="214"/>
      <c r="EU265" s="214"/>
      <c r="EV265" s="214"/>
      <c r="EW265" s="214"/>
      <c r="EX265" s="214"/>
      <c r="EY265" s="214"/>
      <c r="EZ265" s="214"/>
      <c r="FA265" s="214"/>
      <c r="FB265" s="214"/>
      <c r="FC265" s="214"/>
      <c r="FD265" s="214"/>
      <c r="FE265" s="214"/>
      <c r="FF265" s="214"/>
      <c r="FG265" s="214"/>
      <c r="FH265" s="214"/>
      <c r="FI265" s="214"/>
      <c r="FJ265" s="214"/>
      <c r="FK265" s="214"/>
      <c r="FL265" s="214"/>
      <c r="FM265" s="214"/>
      <c r="FN265" s="214"/>
      <c r="FO265" s="214"/>
      <c r="FP265" s="214"/>
      <c r="FQ265" s="214"/>
      <c r="FR265" s="214"/>
      <c r="FS265" s="214"/>
      <c r="FT265" s="214"/>
      <c r="FU265" s="214"/>
      <c r="FV265" s="214"/>
      <c r="FW265" s="214"/>
      <c r="FX265" s="214"/>
      <c r="FY265" s="214"/>
      <c r="FZ265" s="214"/>
      <c r="GA265" s="214"/>
      <c r="GB265" s="214"/>
      <c r="GC265" s="214"/>
      <c r="GD265" s="214"/>
      <c r="GE265" s="214"/>
      <c r="GF265" s="214"/>
      <c r="GG265" s="214"/>
      <c r="GH265" s="214"/>
      <c r="GI265" s="214"/>
      <c r="GJ265" s="214"/>
      <c r="GK265" s="214"/>
      <c r="GL265" s="214"/>
      <c r="GM265" s="214"/>
      <c r="GN265" s="214"/>
      <c r="GO265" s="214"/>
      <c r="GP265" s="214"/>
      <c r="GQ265" s="214"/>
      <c r="GR265" s="214"/>
      <c r="GS265" s="214"/>
      <c r="GT265" s="214"/>
      <c r="GU265" s="214"/>
      <c r="GV265" s="214"/>
      <c r="GW265" s="214"/>
      <c r="GX265" s="214"/>
      <c r="GY265" s="214"/>
      <c r="GZ265" s="214"/>
      <c r="HA265" s="214"/>
      <c r="HB265" s="214"/>
      <c r="HC265" s="214"/>
      <c r="HD265" s="214"/>
      <c r="HE265" s="214"/>
      <c r="HF265" s="214"/>
      <c r="HG265" s="214"/>
      <c r="HH265" s="214"/>
      <c r="HI265" s="214"/>
      <c r="HJ265" s="214"/>
      <c r="HK265" s="214"/>
      <c r="HL265" s="214"/>
      <c r="HM265" s="214"/>
      <c r="HN265" s="214"/>
      <c r="HO265" s="214"/>
      <c r="HP265" s="214"/>
      <c r="HQ265" s="214"/>
      <c r="HR265" s="214"/>
      <c r="HS265" s="214"/>
      <c r="HT265" s="214"/>
      <c r="HU265" s="214"/>
      <c r="HV265" s="214"/>
      <c r="HW265" s="214"/>
      <c r="HX265" s="214"/>
      <c r="HY265" s="214"/>
      <c r="HZ265" s="214"/>
      <c r="IA265" s="214"/>
      <c r="IB265" s="214"/>
      <c r="IC265" s="214"/>
      <c r="ID265" s="214"/>
      <c r="IE265" s="214"/>
      <c r="IF265" s="214"/>
      <c r="IG265" s="214"/>
      <c r="IH265" s="214"/>
      <c r="II265" s="214"/>
      <c r="IJ265" s="214"/>
      <c r="IK265" s="214"/>
      <c r="IL265" s="214"/>
      <c r="IM265" s="214"/>
      <c r="IN265" s="214"/>
      <c r="IO265" s="214"/>
      <c r="IP265" s="214"/>
      <c r="IQ265" s="214"/>
      <c r="IR265" s="214"/>
      <c r="IS265" s="214"/>
      <c r="IT265" s="214"/>
      <c r="IU265" s="214"/>
      <c r="IV265" s="214"/>
      <c r="IW265" s="214"/>
      <c r="IX265" s="214"/>
      <c r="IY265" s="214"/>
      <c r="IZ265" s="214"/>
      <c r="JA265" s="214"/>
      <c r="JB265" s="214"/>
      <c r="JC265" s="214"/>
      <c r="JD265" s="214"/>
      <c r="JE265" s="214"/>
      <c r="JF265" s="214"/>
      <c r="JG265" s="214"/>
      <c r="JH265" s="214"/>
      <c r="JI265" s="214"/>
      <c r="JJ265" s="214"/>
      <c r="JK265" s="214"/>
      <c r="JL265" s="214"/>
      <c r="JM265" s="214"/>
      <c r="JN265" s="214"/>
      <c r="JO265" s="214"/>
      <c r="JP265" s="214"/>
      <c r="JQ265" s="214"/>
      <c r="JR265" s="214"/>
      <c r="JS265" s="214"/>
      <c r="JT265" s="214"/>
      <c r="JU265" s="214"/>
      <c r="JV265" s="214"/>
      <c r="JW265" s="214"/>
      <c r="JX265" s="214"/>
      <c r="JY265" s="214"/>
      <c r="JZ265" s="214"/>
      <c r="KA265" s="214"/>
      <c r="KB265" s="214"/>
      <c r="KC265" s="214"/>
      <c r="KD265" s="214"/>
      <c r="KE265" s="214"/>
      <c r="KF265" s="214"/>
      <c r="KG265" s="214"/>
      <c r="KH265" s="214"/>
      <c r="KI265" s="214"/>
      <c r="KJ265" s="214"/>
      <c r="KK265" s="214"/>
      <c r="KL265" s="214"/>
      <c r="KM265" s="214"/>
      <c r="KN265" s="214"/>
      <c r="KO265" s="214"/>
      <c r="KP265" s="214"/>
      <c r="KQ265" s="214"/>
      <c r="KR265" s="214"/>
      <c r="KS265" s="214"/>
      <c r="KT265" s="214"/>
      <c r="KU265" s="214"/>
      <c r="KV265" s="214"/>
      <c r="KW265" s="214"/>
      <c r="KX265" s="214"/>
      <c r="KY265" s="214"/>
      <c r="KZ265" s="214"/>
      <c r="LA265" s="214"/>
      <c r="LB265" s="214"/>
      <c r="LC265" s="214"/>
      <c r="LD265" s="214"/>
      <c r="LE265" s="214"/>
      <c r="LF265" s="214"/>
      <c r="LG265" s="214"/>
      <c r="LH265" s="214"/>
      <c r="LI265" s="214"/>
      <c r="LJ265" s="214"/>
      <c r="LK265" s="214"/>
      <c r="LL265" s="214"/>
      <c r="LM265" s="214"/>
      <c r="LN265" s="214"/>
      <c r="LO265" s="214"/>
      <c r="LP265" s="214"/>
      <c r="LQ265" s="214"/>
      <c r="LR265" s="214"/>
      <c r="LS265" s="214"/>
      <c r="LT265" s="214"/>
      <c r="LU265" s="214"/>
      <c r="LV265" s="214"/>
      <c r="LW265" s="214"/>
      <c r="LX265" s="214"/>
      <c r="LY265" s="214"/>
      <c r="LZ265" s="214"/>
      <c r="MA265" s="214"/>
      <c r="MB265" s="214"/>
      <c r="MC265" s="214"/>
      <c r="MD265" s="214"/>
      <c r="ME265" s="214"/>
      <c r="MF265" s="214"/>
      <c r="MG265" s="214"/>
      <c r="MH265" s="214"/>
      <c r="MI265" s="214"/>
      <c r="MJ265" s="214"/>
      <c r="MK265" s="214"/>
      <c r="ML265" s="214"/>
      <c r="MM265" s="214"/>
      <c r="MN265" s="214"/>
      <c r="MO265" s="214"/>
      <c r="MP265" s="214"/>
      <c r="MQ265" s="214"/>
      <c r="MR265" s="214"/>
      <c r="MS265" s="214"/>
      <c r="MT265" s="214"/>
      <c r="MU265" s="214"/>
      <c r="MV265" s="214"/>
      <c r="MW265" s="214"/>
      <c r="MX265" s="214"/>
      <c r="MY265" s="214"/>
      <c r="MZ265" s="214"/>
      <c r="NA265" s="214"/>
      <c r="NB265" s="214"/>
      <c r="NC265" s="214"/>
      <c r="ND265" s="214"/>
      <c r="NE265" s="214"/>
      <c r="NF265" s="214"/>
      <c r="NG265" s="214"/>
      <c r="NH265" s="214"/>
      <c r="NI265" s="214"/>
      <c r="NJ265" s="214"/>
      <c r="NK265" s="214"/>
      <c r="NL265" s="214"/>
      <c r="NM265" s="214"/>
      <c r="NN265" s="214"/>
      <c r="NO265" s="214"/>
      <c r="NP265" s="214"/>
      <c r="NQ265" s="214"/>
      <c r="NR265" s="214"/>
      <c r="NS265" s="214"/>
      <c r="NT265" s="214"/>
      <c r="NU265" s="214"/>
      <c r="NV265" s="214"/>
      <c r="NW265" s="214"/>
      <c r="NX265" s="214"/>
      <c r="NY265" s="214"/>
      <c r="NZ265" s="214"/>
      <c r="OA265" s="214"/>
      <c r="OB265" s="214"/>
      <c r="OC265" s="214"/>
      <c r="OD265" s="214"/>
      <c r="OE265" s="214"/>
      <c r="OF265" s="214"/>
      <c r="OG265" s="214"/>
      <c r="OH265" s="214"/>
      <c r="OI265" s="214"/>
      <c r="OJ265" s="214"/>
      <c r="OK265" s="214"/>
      <c r="OL265" s="214"/>
      <c r="OM265" s="214"/>
      <c r="ON265" s="214"/>
      <c r="OO265" s="214"/>
      <c r="OP265" s="214"/>
      <c r="OQ265" s="214"/>
      <c r="OR265" s="214"/>
      <c r="OS265" s="214"/>
      <c r="OT265" s="214"/>
      <c r="OU265" s="214"/>
      <c r="OV265" s="214"/>
      <c r="OW265" s="214"/>
      <c r="OX265" s="214"/>
      <c r="OY265" s="214"/>
      <c r="OZ265" s="214"/>
      <c r="PA265" s="214"/>
      <c r="PB265" s="214"/>
      <c r="PC265" s="214"/>
      <c r="PD265" s="214"/>
      <c r="PE265" s="214"/>
      <c r="PF265" s="214"/>
      <c r="PG265" s="214"/>
      <c r="PH265" s="214"/>
      <c r="PI265" s="214"/>
      <c r="PJ265" s="214"/>
      <c r="PK265" s="214"/>
      <c r="PL265" s="214"/>
      <c r="PM265" s="214"/>
      <c r="PN265" s="214"/>
      <c r="PO265" s="214"/>
      <c r="PP265" s="214"/>
      <c r="PQ265" s="214"/>
      <c r="PR265" s="214"/>
      <c r="PS265" s="214"/>
      <c r="PT265" s="214"/>
      <c r="PU265" s="214"/>
      <c r="PV265" s="214"/>
      <c r="PW265" s="214"/>
      <c r="PX265" s="214"/>
      <c r="PY265" s="214"/>
      <c r="PZ265" s="214"/>
      <c r="QA265" s="214"/>
      <c r="QB265" s="214"/>
      <c r="QC265" s="214"/>
      <c r="QD265" s="214"/>
      <c r="QE265" s="214"/>
      <c r="QF265" s="214"/>
      <c r="QG265" s="214"/>
      <c r="QH265" s="214"/>
      <c r="QI265" s="214"/>
      <c r="QJ265" s="214"/>
      <c r="QK265" s="214"/>
      <c r="QL265" s="214"/>
      <c r="QM265" s="214"/>
      <c r="QN265" s="214"/>
      <c r="QO265" s="214"/>
      <c r="QP265" s="214"/>
      <c r="QQ265" s="214"/>
      <c r="QR265" s="214"/>
      <c r="QS265" s="214"/>
      <c r="QT265" s="214"/>
      <c r="QU265" s="214"/>
      <c r="QV265" s="214"/>
      <c r="QW265" s="214"/>
      <c r="QX265" s="214"/>
      <c r="QY265" s="214"/>
      <c r="QZ265" s="214"/>
      <c r="RA265" s="214"/>
      <c r="RB265" s="214"/>
      <c r="RC265" s="214"/>
      <c r="RD265" s="214"/>
      <c r="RE265" s="214"/>
      <c r="RF265" s="214"/>
      <c r="RG265" s="214"/>
      <c r="RH265" s="214"/>
      <c r="RI265" s="214"/>
      <c r="RJ265" s="214"/>
      <c r="RK265" s="214"/>
      <c r="RL265" s="214"/>
      <c r="RM265" s="214"/>
      <c r="RN265" s="214"/>
      <c r="RO265" s="214"/>
      <c r="RP265" s="214"/>
      <c r="RQ265" s="214"/>
      <c r="RR265" s="214"/>
      <c r="RS265" s="214"/>
      <c r="RT265" s="214"/>
      <c r="RU265" s="214"/>
      <c r="RV265" s="214"/>
      <c r="RW265" s="214"/>
      <c r="RX265" s="214"/>
      <c r="RY265" s="214"/>
      <c r="RZ265" s="214"/>
      <c r="SA265" s="214"/>
      <c r="SB265" s="214"/>
      <c r="SC265" s="214"/>
      <c r="SD265" s="214"/>
      <c r="SE265" s="214"/>
      <c r="SF265" s="214"/>
      <c r="SG265" s="214"/>
      <c r="SH265" s="214"/>
      <c r="SI265" s="214"/>
      <c r="SJ265" s="214"/>
      <c r="SK265" s="214"/>
      <c r="SL265" s="214"/>
      <c r="SM265" s="214"/>
      <c r="SN265" s="214"/>
      <c r="SO265" s="214"/>
      <c r="SP265" s="214"/>
      <c r="SQ265" s="214"/>
      <c r="SR265" s="214"/>
      <c r="SS265" s="214"/>
      <c r="ST265" s="214"/>
      <c r="SU265" s="214"/>
      <c r="SV265" s="214"/>
      <c r="SW265" s="214"/>
      <c r="SX265" s="214"/>
      <c r="SY265" s="214"/>
      <c r="SZ265" s="214"/>
      <c r="TA265" s="214"/>
      <c r="TB265" s="214"/>
      <c r="TC265" s="214"/>
      <c r="TD265" s="214"/>
      <c r="TE265" s="214"/>
      <c r="TF265" s="214"/>
      <c r="TG265" s="214"/>
    </row>
    <row r="266" spans="1:528" ht="27.75" customHeight="1" thickBot="1" x14ac:dyDescent="0.3">
      <c r="B266" s="213"/>
      <c r="C266" s="221" t="s">
        <v>140</v>
      </c>
      <c r="D266" s="151"/>
      <c r="E266" s="152">
        <f>COUNTIF(E231:E260, "a")</f>
        <v>0</v>
      </c>
      <c r="F266" s="152">
        <f>COUNTIF(F231:F260, "a")</f>
        <v>0</v>
      </c>
      <c r="G266" s="153">
        <f>COUNTIF(G231:G260, "a")</f>
        <v>0</v>
      </c>
      <c r="H266" s="158"/>
      <c r="I266" s="159">
        <f>E266+F266+G266</f>
        <v>0</v>
      </c>
      <c r="J266" s="157"/>
      <c r="K266" s="188"/>
      <c r="L266" s="188"/>
      <c r="M266" s="188"/>
      <c r="N266" s="224"/>
      <c r="O266" s="224"/>
      <c r="P266" s="222"/>
      <c r="Q266" s="234"/>
      <c r="R266" s="214"/>
      <c r="S266" s="214"/>
      <c r="T266" s="214"/>
      <c r="U266" s="214"/>
      <c r="V266" s="214"/>
      <c r="W266" s="214"/>
      <c r="X266" s="214"/>
      <c r="Y266" s="214"/>
      <c r="Z266" s="214"/>
      <c r="AA266" s="214"/>
      <c r="AB266" s="214"/>
      <c r="AC266" s="214"/>
      <c r="AD266" s="214"/>
      <c r="AE266" s="214"/>
      <c r="AF266" s="214"/>
      <c r="AG266" s="214"/>
      <c r="AH266" s="214"/>
      <c r="AI266" s="214"/>
      <c r="AJ266" s="214"/>
      <c r="AK266" s="214"/>
      <c r="AL266" s="214"/>
      <c r="AM266" s="214"/>
      <c r="AN266" s="214"/>
      <c r="AO266" s="214"/>
      <c r="AP266" s="214"/>
      <c r="AQ266" s="214"/>
      <c r="AR266" s="214"/>
      <c r="AS266" s="214"/>
      <c r="AT266" s="214"/>
      <c r="AU266" s="214"/>
      <c r="AV266" s="214"/>
      <c r="AW266" s="214"/>
      <c r="AX266" s="214"/>
      <c r="AY266" s="214"/>
      <c r="AZ266" s="214"/>
      <c r="BA266" s="214"/>
      <c r="BB266" s="214"/>
      <c r="BC266" s="214"/>
      <c r="BD266" s="214"/>
      <c r="BE266" s="214"/>
      <c r="BF266" s="214"/>
      <c r="BG266" s="214"/>
      <c r="BH266" s="214"/>
      <c r="BI266" s="214"/>
      <c r="BJ266" s="214"/>
      <c r="BK266" s="214"/>
      <c r="BL266" s="214"/>
      <c r="BM266" s="214"/>
      <c r="BN266" s="214"/>
      <c r="BO266" s="214"/>
      <c r="BP266" s="214"/>
      <c r="BQ266" s="214"/>
      <c r="BR266" s="214"/>
      <c r="BS266" s="214"/>
      <c r="BT266" s="214"/>
      <c r="BU266" s="214"/>
      <c r="BV266" s="214"/>
      <c r="BW266" s="214"/>
      <c r="BX266" s="214"/>
      <c r="BY266" s="214"/>
      <c r="BZ266" s="214"/>
      <c r="CA266" s="214"/>
      <c r="CB266" s="214"/>
      <c r="CC266" s="214"/>
      <c r="CD266" s="214"/>
      <c r="CE266" s="214"/>
      <c r="CF266" s="214"/>
      <c r="CG266" s="214"/>
      <c r="CH266" s="214"/>
      <c r="CI266" s="214"/>
      <c r="CJ266" s="214"/>
      <c r="CK266" s="214"/>
      <c r="CL266" s="214"/>
      <c r="CM266" s="214"/>
      <c r="CN266" s="214"/>
      <c r="CO266" s="214"/>
      <c r="CP266" s="214"/>
      <c r="CQ266" s="214"/>
      <c r="CR266" s="214"/>
      <c r="CS266" s="214"/>
      <c r="CT266" s="214"/>
      <c r="CU266" s="214"/>
      <c r="CV266" s="214"/>
      <c r="CW266" s="214"/>
      <c r="CX266" s="214"/>
      <c r="CY266" s="214"/>
      <c r="CZ266" s="214"/>
      <c r="DA266" s="214"/>
      <c r="DB266" s="214"/>
      <c r="DC266" s="214"/>
      <c r="DD266" s="214"/>
      <c r="DE266" s="214"/>
      <c r="DF266" s="214"/>
      <c r="DG266" s="214"/>
      <c r="DH266" s="214"/>
      <c r="DI266" s="214"/>
      <c r="DJ266" s="214"/>
      <c r="DK266" s="214"/>
      <c r="DL266" s="214"/>
      <c r="DM266" s="214"/>
      <c r="DN266" s="214"/>
      <c r="DO266" s="214"/>
      <c r="DP266" s="214"/>
      <c r="DQ266" s="214"/>
      <c r="DR266" s="214"/>
      <c r="DS266" s="214"/>
      <c r="DT266" s="214"/>
      <c r="DU266" s="214"/>
      <c r="DV266" s="214"/>
      <c r="DW266" s="214"/>
      <c r="DX266" s="214"/>
      <c r="DY266" s="214"/>
      <c r="DZ266" s="214"/>
      <c r="EA266" s="214"/>
      <c r="EB266" s="214"/>
      <c r="EC266" s="214"/>
      <c r="ED266" s="214"/>
      <c r="EE266" s="214"/>
      <c r="EF266" s="214"/>
      <c r="EG266" s="214"/>
      <c r="EH266" s="214"/>
      <c r="EI266" s="214"/>
      <c r="EJ266" s="214"/>
      <c r="EK266" s="214"/>
      <c r="EL266" s="214"/>
      <c r="EM266" s="214"/>
      <c r="EN266" s="214"/>
      <c r="EO266" s="214"/>
      <c r="EP266" s="214"/>
      <c r="EQ266" s="214"/>
      <c r="ER266" s="214"/>
      <c r="ES266" s="214"/>
      <c r="ET266" s="214"/>
      <c r="EU266" s="214"/>
      <c r="EV266" s="214"/>
      <c r="EW266" s="214"/>
      <c r="EX266" s="214"/>
      <c r="EY266" s="214"/>
      <c r="EZ266" s="214"/>
      <c r="FA266" s="214"/>
      <c r="FB266" s="214"/>
      <c r="FC266" s="214"/>
      <c r="FD266" s="214"/>
      <c r="FE266" s="214"/>
      <c r="FF266" s="214"/>
      <c r="FG266" s="214"/>
      <c r="FH266" s="214"/>
      <c r="FI266" s="214"/>
      <c r="FJ266" s="214"/>
      <c r="FK266" s="214"/>
      <c r="FL266" s="214"/>
      <c r="FM266" s="214"/>
      <c r="FN266" s="214"/>
      <c r="FO266" s="214"/>
      <c r="FP266" s="214"/>
      <c r="FQ266" s="214"/>
      <c r="FR266" s="214"/>
      <c r="FS266" s="214"/>
      <c r="FT266" s="214"/>
      <c r="FU266" s="214"/>
      <c r="FV266" s="214"/>
      <c r="FW266" s="214"/>
      <c r="FX266" s="214"/>
      <c r="FY266" s="214"/>
      <c r="FZ266" s="214"/>
      <c r="GA266" s="214"/>
      <c r="GB266" s="214"/>
      <c r="GC266" s="214"/>
      <c r="GD266" s="214"/>
      <c r="GE266" s="214"/>
      <c r="GF266" s="214"/>
      <c r="GG266" s="214"/>
      <c r="GH266" s="214"/>
      <c r="GI266" s="214"/>
      <c r="GJ266" s="214"/>
      <c r="GK266" s="214"/>
      <c r="GL266" s="214"/>
      <c r="GM266" s="214"/>
      <c r="GN266" s="214"/>
      <c r="GO266" s="214"/>
      <c r="GP266" s="214"/>
      <c r="GQ266" s="214"/>
      <c r="GR266" s="214"/>
      <c r="GS266" s="214"/>
      <c r="GT266" s="214"/>
      <c r="GU266" s="214"/>
      <c r="GV266" s="214"/>
      <c r="GW266" s="214"/>
      <c r="GX266" s="214"/>
      <c r="GY266" s="214"/>
      <c r="GZ266" s="214"/>
      <c r="HA266" s="214"/>
      <c r="HB266" s="214"/>
      <c r="HC266" s="214"/>
      <c r="HD266" s="214"/>
      <c r="HE266" s="214"/>
      <c r="HF266" s="214"/>
      <c r="HG266" s="214"/>
      <c r="HH266" s="214"/>
      <c r="HI266" s="214"/>
      <c r="HJ266" s="214"/>
      <c r="HK266" s="214"/>
      <c r="HL266" s="214"/>
      <c r="HM266" s="214"/>
      <c r="HN266" s="214"/>
      <c r="HO266" s="214"/>
      <c r="HP266" s="214"/>
      <c r="HQ266" s="214"/>
      <c r="HR266" s="214"/>
      <c r="HS266" s="214"/>
      <c r="HT266" s="214"/>
      <c r="HU266" s="214"/>
      <c r="HV266" s="214"/>
      <c r="HW266" s="214"/>
      <c r="HX266" s="214"/>
      <c r="HY266" s="214"/>
      <c r="HZ266" s="214"/>
      <c r="IA266" s="214"/>
      <c r="IB266" s="214"/>
      <c r="IC266" s="214"/>
      <c r="ID266" s="214"/>
      <c r="IE266" s="214"/>
      <c r="IF266" s="214"/>
      <c r="IG266" s="214"/>
      <c r="IH266" s="214"/>
      <c r="II266" s="214"/>
      <c r="IJ266" s="214"/>
      <c r="IK266" s="214"/>
      <c r="IL266" s="214"/>
      <c r="IM266" s="214"/>
      <c r="IN266" s="214"/>
      <c r="IO266" s="214"/>
      <c r="IP266" s="214"/>
      <c r="IQ266" s="214"/>
      <c r="IR266" s="214"/>
      <c r="IS266" s="214"/>
      <c r="IT266" s="214"/>
      <c r="IU266" s="214"/>
      <c r="IV266" s="214"/>
      <c r="IW266" s="214"/>
      <c r="IX266" s="214"/>
      <c r="IY266" s="214"/>
      <c r="IZ266" s="214"/>
      <c r="JA266" s="214"/>
      <c r="JB266" s="214"/>
      <c r="JC266" s="214"/>
      <c r="JD266" s="214"/>
      <c r="JE266" s="214"/>
      <c r="JF266" s="214"/>
      <c r="JG266" s="214"/>
      <c r="JH266" s="214"/>
      <c r="JI266" s="214"/>
      <c r="JJ266" s="214"/>
      <c r="JK266" s="214"/>
      <c r="JL266" s="214"/>
      <c r="JM266" s="214"/>
      <c r="JN266" s="214"/>
      <c r="JO266" s="214"/>
      <c r="JP266" s="214"/>
      <c r="JQ266" s="214"/>
      <c r="JR266" s="214"/>
      <c r="JS266" s="214"/>
      <c r="JT266" s="214"/>
      <c r="JU266" s="214"/>
      <c r="JV266" s="214"/>
      <c r="JW266" s="214"/>
      <c r="JX266" s="214"/>
      <c r="JY266" s="214"/>
      <c r="JZ266" s="214"/>
      <c r="KA266" s="214"/>
      <c r="KB266" s="214"/>
      <c r="KC266" s="214"/>
      <c r="KD266" s="214"/>
      <c r="KE266" s="214"/>
      <c r="KF266" s="214"/>
      <c r="KG266" s="214"/>
      <c r="KH266" s="214"/>
      <c r="KI266" s="214"/>
      <c r="KJ266" s="214"/>
      <c r="KK266" s="214"/>
      <c r="KL266" s="214"/>
      <c r="KM266" s="214"/>
      <c r="KN266" s="214"/>
      <c r="KO266" s="214"/>
      <c r="KP266" s="214"/>
      <c r="KQ266" s="214"/>
      <c r="KR266" s="214"/>
      <c r="KS266" s="214"/>
      <c r="KT266" s="214"/>
      <c r="KU266" s="214"/>
      <c r="KV266" s="214"/>
      <c r="KW266" s="214"/>
      <c r="KX266" s="214"/>
      <c r="KY266" s="214"/>
      <c r="KZ266" s="214"/>
      <c r="LA266" s="214"/>
      <c r="LB266" s="214"/>
      <c r="LC266" s="214"/>
      <c r="LD266" s="214"/>
      <c r="LE266" s="214"/>
      <c r="LF266" s="214"/>
      <c r="LG266" s="214"/>
      <c r="LH266" s="214"/>
      <c r="LI266" s="214"/>
      <c r="LJ266" s="214"/>
      <c r="LK266" s="214"/>
      <c r="LL266" s="214"/>
      <c r="LM266" s="214"/>
      <c r="LN266" s="214"/>
      <c r="LO266" s="214"/>
      <c r="LP266" s="214"/>
      <c r="LQ266" s="214"/>
      <c r="LR266" s="214"/>
      <c r="LS266" s="214"/>
      <c r="LT266" s="214"/>
      <c r="LU266" s="214"/>
      <c r="LV266" s="214"/>
      <c r="LW266" s="214"/>
      <c r="LX266" s="214"/>
      <c r="LY266" s="214"/>
      <c r="LZ266" s="214"/>
      <c r="MA266" s="214"/>
      <c r="MB266" s="214"/>
      <c r="MC266" s="214"/>
      <c r="MD266" s="214"/>
      <c r="ME266" s="214"/>
      <c r="MF266" s="214"/>
      <c r="MG266" s="214"/>
      <c r="MH266" s="214"/>
      <c r="MI266" s="214"/>
      <c r="MJ266" s="214"/>
      <c r="MK266" s="214"/>
      <c r="ML266" s="214"/>
      <c r="MM266" s="214"/>
      <c r="MN266" s="214"/>
      <c r="MO266" s="214"/>
      <c r="MP266" s="214"/>
      <c r="MQ266" s="214"/>
      <c r="MR266" s="214"/>
      <c r="MS266" s="214"/>
      <c r="MT266" s="214"/>
      <c r="MU266" s="214"/>
      <c r="MV266" s="214"/>
      <c r="MW266" s="214"/>
      <c r="MX266" s="214"/>
      <c r="MY266" s="214"/>
      <c r="MZ266" s="214"/>
      <c r="NA266" s="214"/>
      <c r="NB266" s="214"/>
      <c r="NC266" s="214"/>
      <c r="ND266" s="214"/>
      <c r="NE266" s="214"/>
      <c r="NF266" s="214"/>
      <c r="NG266" s="214"/>
      <c r="NH266" s="214"/>
      <c r="NI266" s="214"/>
      <c r="NJ266" s="214"/>
      <c r="NK266" s="214"/>
      <c r="NL266" s="214"/>
      <c r="NM266" s="214"/>
      <c r="NN266" s="214"/>
      <c r="NO266" s="214"/>
      <c r="NP266" s="214"/>
      <c r="NQ266" s="214"/>
      <c r="NR266" s="214"/>
      <c r="NS266" s="214"/>
      <c r="NT266" s="214"/>
      <c r="NU266" s="214"/>
      <c r="NV266" s="214"/>
      <c r="NW266" s="214"/>
      <c r="NX266" s="214"/>
      <c r="NY266" s="214"/>
      <c r="NZ266" s="214"/>
      <c r="OA266" s="214"/>
      <c r="OB266" s="214"/>
      <c r="OC266" s="214"/>
      <c r="OD266" s="214"/>
      <c r="OE266" s="214"/>
      <c r="OF266" s="214"/>
      <c r="OG266" s="214"/>
      <c r="OH266" s="214"/>
      <c r="OI266" s="214"/>
      <c r="OJ266" s="214"/>
      <c r="OK266" s="214"/>
      <c r="OL266" s="214"/>
      <c r="OM266" s="214"/>
      <c r="ON266" s="214"/>
      <c r="OO266" s="214"/>
      <c r="OP266" s="214"/>
      <c r="OQ266" s="214"/>
      <c r="OR266" s="214"/>
      <c r="OS266" s="214"/>
      <c r="OT266" s="214"/>
      <c r="OU266" s="214"/>
      <c r="OV266" s="214"/>
      <c r="OW266" s="214"/>
      <c r="OX266" s="214"/>
      <c r="OY266" s="214"/>
      <c r="OZ266" s="214"/>
      <c r="PA266" s="214"/>
      <c r="PB266" s="214"/>
      <c r="PC266" s="214"/>
      <c r="PD266" s="214"/>
      <c r="PE266" s="214"/>
      <c r="PF266" s="214"/>
      <c r="PG266" s="214"/>
      <c r="PH266" s="214"/>
      <c r="PI266" s="214"/>
      <c r="PJ266" s="214"/>
      <c r="PK266" s="214"/>
      <c r="PL266" s="214"/>
      <c r="PM266" s="214"/>
      <c r="PN266" s="214"/>
      <c r="PO266" s="214"/>
      <c r="PP266" s="214"/>
      <c r="PQ266" s="214"/>
      <c r="PR266" s="214"/>
      <c r="PS266" s="214"/>
      <c r="PT266" s="214"/>
      <c r="PU266" s="214"/>
      <c r="PV266" s="214"/>
      <c r="PW266" s="214"/>
      <c r="PX266" s="214"/>
      <c r="PY266" s="214"/>
      <c r="PZ266" s="214"/>
      <c r="QA266" s="214"/>
      <c r="QB266" s="214"/>
      <c r="QC266" s="214"/>
      <c r="QD266" s="214"/>
      <c r="QE266" s="214"/>
      <c r="QF266" s="214"/>
      <c r="QG266" s="214"/>
      <c r="QH266" s="214"/>
      <c r="QI266" s="214"/>
      <c r="QJ266" s="214"/>
      <c r="QK266" s="214"/>
      <c r="QL266" s="214"/>
      <c r="QM266" s="214"/>
      <c r="QN266" s="214"/>
      <c r="QO266" s="214"/>
      <c r="QP266" s="214"/>
      <c r="QQ266" s="214"/>
      <c r="QR266" s="214"/>
      <c r="QS266" s="214"/>
      <c r="QT266" s="214"/>
      <c r="QU266" s="214"/>
      <c r="QV266" s="214"/>
      <c r="QW266" s="214"/>
      <c r="QX266" s="214"/>
      <c r="QY266" s="214"/>
      <c r="QZ266" s="214"/>
      <c r="RA266" s="214"/>
      <c r="RB266" s="214"/>
      <c r="RC266" s="214"/>
      <c r="RD266" s="214"/>
      <c r="RE266" s="214"/>
      <c r="RF266" s="214"/>
      <c r="RG266" s="214"/>
      <c r="RH266" s="214"/>
      <c r="RI266" s="214"/>
      <c r="RJ266" s="214"/>
      <c r="RK266" s="214"/>
      <c r="RL266" s="214"/>
      <c r="RM266" s="214"/>
      <c r="RN266" s="214"/>
      <c r="RO266" s="214"/>
      <c r="RP266" s="214"/>
      <c r="RQ266" s="214"/>
      <c r="RR266" s="214"/>
      <c r="RS266" s="214"/>
      <c r="RT266" s="214"/>
      <c r="RU266" s="214"/>
      <c r="RV266" s="214"/>
      <c r="RW266" s="214"/>
      <c r="RX266" s="214"/>
      <c r="RY266" s="214"/>
      <c r="RZ266" s="214"/>
      <c r="SA266" s="214"/>
      <c r="SB266" s="214"/>
      <c r="SC266" s="214"/>
      <c r="SD266" s="214"/>
      <c r="SE266" s="214"/>
      <c r="SF266" s="214"/>
      <c r="SG266" s="214"/>
      <c r="SH266" s="214"/>
      <c r="SI266" s="214"/>
      <c r="SJ266" s="214"/>
      <c r="SK266" s="214"/>
      <c r="SL266" s="214"/>
      <c r="SM266" s="214"/>
      <c r="SN266" s="214"/>
      <c r="SO266" s="214"/>
      <c r="SP266" s="214"/>
      <c r="SQ266" s="214"/>
      <c r="SR266" s="214"/>
      <c r="SS266" s="214"/>
      <c r="ST266" s="214"/>
      <c r="SU266" s="214"/>
      <c r="SV266" s="214"/>
      <c r="SW266" s="214"/>
      <c r="SX266" s="214"/>
      <c r="SY266" s="214"/>
      <c r="SZ266" s="214"/>
      <c r="TA266" s="214"/>
      <c r="TB266" s="214"/>
      <c r="TC266" s="214"/>
      <c r="TD266" s="214"/>
      <c r="TE266" s="214"/>
      <c r="TF266" s="214"/>
      <c r="TG266" s="214"/>
    </row>
    <row r="267" spans="1:528" s="7" customFormat="1" ht="8.25" customHeight="1" thickBot="1" x14ac:dyDescent="0.3">
      <c r="B267" s="212"/>
      <c r="C267" s="77"/>
      <c r="D267" s="214"/>
      <c r="E267" s="8"/>
      <c r="F267" s="8"/>
      <c r="G267" s="8"/>
      <c r="H267" s="78"/>
      <c r="I267" s="78"/>
      <c r="J267" s="78"/>
      <c r="K267" s="78"/>
      <c r="L267" s="78"/>
      <c r="M267" s="78"/>
      <c r="N267" s="214"/>
      <c r="O267" s="214"/>
      <c r="P267" s="214"/>
      <c r="Q267" s="6"/>
      <c r="R267" s="214"/>
      <c r="S267" s="214"/>
      <c r="T267" s="214"/>
      <c r="U267" s="214"/>
      <c r="V267" s="214"/>
      <c r="W267" s="214"/>
      <c r="X267" s="214"/>
      <c r="Y267" s="214"/>
      <c r="Z267" s="214"/>
      <c r="AA267" s="214"/>
      <c r="AB267" s="214"/>
      <c r="AC267" s="214"/>
      <c r="AD267" s="214"/>
      <c r="AE267" s="214"/>
      <c r="AF267" s="214"/>
      <c r="AG267" s="214"/>
      <c r="AH267" s="214"/>
      <c r="AI267" s="214"/>
      <c r="AJ267" s="214"/>
      <c r="AK267" s="214"/>
      <c r="AL267" s="214"/>
      <c r="AM267" s="214"/>
      <c r="AN267" s="214"/>
      <c r="AO267" s="214"/>
      <c r="AP267" s="214"/>
      <c r="AQ267" s="214"/>
      <c r="AR267" s="214"/>
      <c r="AS267" s="214"/>
      <c r="AT267" s="214"/>
      <c r="AU267" s="214"/>
      <c r="AV267" s="214"/>
      <c r="AW267" s="214"/>
      <c r="AX267" s="214"/>
      <c r="AY267" s="214"/>
      <c r="AZ267" s="214"/>
      <c r="BA267" s="214"/>
      <c r="BB267" s="214"/>
      <c r="BC267" s="214"/>
      <c r="BD267" s="214"/>
      <c r="BE267" s="214"/>
      <c r="BF267" s="214"/>
      <c r="BG267" s="214"/>
      <c r="BH267" s="214"/>
      <c r="BI267" s="214"/>
      <c r="BJ267" s="214"/>
      <c r="BK267" s="214"/>
      <c r="BL267" s="214"/>
      <c r="BM267" s="214"/>
      <c r="BN267" s="214"/>
      <c r="BO267" s="214"/>
      <c r="BP267" s="214"/>
      <c r="BQ267" s="214"/>
      <c r="BR267" s="214"/>
      <c r="BS267" s="214"/>
      <c r="BT267" s="214"/>
      <c r="BU267" s="214"/>
      <c r="BV267" s="214"/>
      <c r="BW267" s="214"/>
      <c r="BX267" s="214"/>
      <c r="BY267" s="214"/>
      <c r="BZ267" s="214"/>
      <c r="CA267" s="214"/>
      <c r="CB267" s="214"/>
      <c r="CC267" s="214"/>
      <c r="CD267" s="214"/>
      <c r="CE267" s="214"/>
      <c r="CF267" s="214"/>
      <c r="CG267" s="214"/>
      <c r="CH267" s="214"/>
      <c r="CI267" s="214"/>
      <c r="CJ267" s="214"/>
      <c r="CK267" s="214"/>
      <c r="CL267" s="214"/>
      <c r="CM267" s="214"/>
      <c r="CN267" s="214"/>
      <c r="CO267" s="214"/>
      <c r="CP267" s="214"/>
      <c r="CQ267" s="214"/>
      <c r="CR267" s="214"/>
      <c r="CS267" s="214"/>
      <c r="CT267" s="214"/>
      <c r="CU267" s="214"/>
      <c r="CV267" s="214"/>
      <c r="CW267" s="214"/>
      <c r="CX267" s="214"/>
      <c r="CY267" s="214"/>
      <c r="CZ267" s="214"/>
      <c r="DA267" s="214"/>
      <c r="DB267" s="214"/>
      <c r="DC267" s="214"/>
      <c r="DD267" s="214"/>
      <c r="DE267" s="214"/>
      <c r="DF267" s="214"/>
      <c r="DG267" s="214"/>
      <c r="DH267" s="214"/>
      <c r="DI267" s="214"/>
      <c r="DJ267" s="214"/>
      <c r="DK267" s="214"/>
      <c r="DL267" s="214"/>
      <c r="DM267" s="214"/>
      <c r="DN267" s="214"/>
      <c r="DO267" s="214"/>
      <c r="DP267" s="214"/>
      <c r="DQ267" s="214"/>
      <c r="DR267" s="214"/>
      <c r="DS267" s="214"/>
      <c r="DT267" s="214"/>
      <c r="DU267" s="214"/>
      <c r="DV267" s="214"/>
      <c r="DW267" s="214"/>
      <c r="DX267" s="214"/>
      <c r="DY267" s="214"/>
      <c r="DZ267" s="214"/>
      <c r="EA267" s="214"/>
      <c r="EB267" s="214"/>
      <c r="EC267" s="214"/>
      <c r="ED267" s="214"/>
      <c r="EE267" s="214"/>
      <c r="EF267" s="214"/>
      <c r="EG267" s="214"/>
      <c r="EH267" s="214"/>
      <c r="EI267" s="214"/>
      <c r="EJ267" s="214"/>
      <c r="EK267" s="214"/>
      <c r="EL267" s="214"/>
      <c r="EM267" s="214"/>
      <c r="EN267" s="214"/>
      <c r="EO267" s="214"/>
      <c r="EP267" s="214"/>
      <c r="EQ267" s="214"/>
      <c r="ER267" s="214"/>
      <c r="ES267" s="214"/>
      <c r="ET267" s="214"/>
      <c r="EU267" s="214"/>
      <c r="EV267" s="214"/>
      <c r="EW267" s="214"/>
      <c r="EX267" s="214"/>
      <c r="EY267" s="214"/>
      <c r="EZ267" s="214"/>
      <c r="FA267" s="214"/>
      <c r="FB267" s="214"/>
      <c r="FC267" s="214"/>
      <c r="FD267" s="214"/>
      <c r="FE267" s="214"/>
      <c r="FF267" s="214"/>
      <c r="FG267" s="214"/>
      <c r="FH267" s="214"/>
      <c r="FI267" s="214"/>
      <c r="FJ267" s="214"/>
      <c r="FK267" s="214"/>
      <c r="FL267" s="214"/>
      <c r="FM267" s="214"/>
      <c r="FN267" s="214"/>
      <c r="FO267" s="214"/>
      <c r="FP267" s="214"/>
      <c r="FQ267" s="214"/>
      <c r="FR267" s="214"/>
      <c r="FS267" s="214"/>
      <c r="FT267" s="214"/>
      <c r="FU267" s="214"/>
      <c r="FV267" s="214"/>
      <c r="FW267" s="214"/>
      <c r="FX267" s="214"/>
      <c r="FY267" s="214"/>
      <c r="FZ267" s="214"/>
      <c r="GA267" s="214"/>
      <c r="GB267" s="214"/>
      <c r="GC267" s="214"/>
      <c r="GD267" s="214"/>
      <c r="GE267" s="214"/>
      <c r="GF267" s="214"/>
      <c r="GG267" s="214"/>
      <c r="GH267" s="214"/>
      <c r="GI267" s="214"/>
      <c r="GJ267" s="214"/>
      <c r="GK267" s="214"/>
      <c r="GL267" s="214"/>
      <c r="GM267" s="214"/>
      <c r="GN267" s="214"/>
      <c r="GO267" s="214"/>
      <c r="GP267" s="214"/>
      <c r="GQ267" s="214"/>
      <c r="GR267" s="214"/>
      <c r="GS267" s="214"/>
      <c r="GT267" s="214"/>
      <c r="GU267" s="214"/>
      <c r="GV267" s="214"/>
      <c r="GW267" s="214"/>
      <c r="GX267" s="214"/>
      <c r="GY267" s="214"/>
      <c r="GZ267" s="214"/>
      <c r="HA267" s="214"/>
      <c r="HB267" s="214"/>
      <c r="HC267" s="214"/>
      <c r="HD267" s="214"/>
      <c r="HE267" s="214"/>
      <c r="HF267" s="214"/>
      <c r="HG267" s="214"/>
      <c r="HH267" s="214"/>
      <c r="HI267" s="214"/>
      <c r="HJ267" s="214"/>
      <c r="HK267" s="214"/>
      <c r="HL267" s="214"/>
      <c r="HM267" s="214"/>
      <c r="HN267" s="214"/>
      <c r="HO267" s="214"/>
      <c r="HP267" s="214"/>
      <c r="HQ267" s="214"/>
      <c r="HR267" s="214"/>
      <c r="HS267" s="214"/>
      <c r="HT267" s="214"/>
      <c r="HU267" s="214"/>
      <c r="HV267" s="214"/>
      <c r="HW267" s="214"/>
      <c r="HX267" s="214"/>
      <c r="HY267" s="214"/>
      <c r="HZ267" s="214"/>
      <c r="IA267" s="214"/>
      <c r="IB267" s="214"/>
      <c r="IC267" s="214"/>
      <c r="ID267" s="214"/>
      <c r="IE267" s="214"/>
      <c r="IF267" s="214"/>
      <c r="IG267" s="214"/>
      <c r="IH267" s="214"/>
      <c r="II267" s="214"/>
      <c r="IJ267" s="214"/>
      <c r="IK267" s="214"/>
      <c r="IL267" s="214"/>
      <c r="IM267" s="214"/>
      <c r="IN267" s="214"/>
      <c r="IO267" s="214"/>
      <c r="IP267" s="214"/>
      <c r="IQ267" s="214"/>
      <c r="IR267" s="214"/>
      <c r="IS267" s="214"/>
      <c r="IT267" s="214"/>
      <c r="IU267" s="214"/>
      <c r="IV267" s="214"/>
      <c r="IW267" s="214"/>
      <c r="IX267" s="214"/>
      <c r="IY267" s="214"/>
      <c r="IZ267" s="214"/>
      <c r="JA267" s="214"/>
      <c r="JB267" s="214"/>
      <c r="JC267" s="214"/>
      <c r="JD267" s="214"/>
      <c r="JE267" s="214"/>
      <c r="JF267" s="214"/>
      <c r="JG267" s="214"/>
      <c r="JH267" s="214"/>
      <c r="JI267" s="214"/>
      <c r="JJ267" s="214"/>
      <c r="JK267" s="214"/>
      <c r="JL267" s="214"/>
      <c r="JM267" s="214"/>
      <c r="JN267" s="214"/>
      <c r="JO267" s="214"/>
      <c r="JP267" s="214"/>
      <c r="JQ267" s="214"/>
      <c r="JR267" s="214"/>
      <c r="JS267" s="214"/>
      <c r="JT267" s="214"/>
      <c r="JU267" s="214"/>
      <c r="JV267" s="214"/>
      <c r="JW267" s="214"/>
      <c r="JX267" s="214"/>
      <c r="JY267" s="214"/>
      <c r="JZ267" s="214"/>
      <c r="KA267" s="214"/>
      <c r="KB267" s="214"/>
      <c r="KC267" s="214"/>
      <c r="KD267" s="214"/>
      <c r="KE267" s="214"/>
      <c r="KF267" s="214"/>
      <c r="KG267" s="214"/>
      <c r="KH267" s="214"/>
      <c r="KI267" s="214"/>
      <c r="KJ267" s="214"/>
      <c r="KK267" s="214"/>
      <c r="KL267" s="214"/>
      <c r="KM267" s="214"/>
      <c r="KN267" s="214"/>
      <c r="KO267" s="214"/>
      <c r="KP267" s="214"/>
      <c r="KQ267" s="214"/>
      <c r="KR267" s="214"/>
      <c r="KS267" s="214"/>
      <c r="KT267" s="214"/>
      <c r="KU267" s="214"/>
      <c r="KV267" s="214"/>
      <c r="KW267" s="214"/>
      <c r="KX267" s="214"/>
      <c r="KY267" s="214"/>
      <c r="KZ267" s="214"/>
      <c r="LA267" s="214"/>
      <c r="LB267" s="214"/>
      <c r="LC267" s="214"/>
      <c r="LD267" s="214"/>
      <c r="LE267" s="214"/>
      <c r="LF267" s="214"/>
      <c r="LG267" s="214"/>
      <c r="LH267" s="214"/>
      <c r="LI267" s="214"/>
      <c r="LJ267" s="214"/>
      <c r="LK267" s="214"/>
      <c r="LL267" s="214"/>
      <c r="LM267" s="214"/>
      <c r="LN267" s="214"/>
      <c r="LO267" s="214"/>
      <c r="LP267" s="214"/>
      <c r="LQ267" s="214"/>
      <c r="LR267" s="214"/>
      <c r="LS267" s="214"/>
      <c r="LT267" s="214"/>
      <c r="LU267" s="214"/>
      <c r="LV267" s="214"/>
      <c r="LW267" s="214"/>
      <c r="LX267" s="214"/>
      <c r="LY267" s="214"/>
      <c r="LZ267" s="214"/>
      <c r="MA267" s="214"/>
      <c r="MB267" s="214"/>
      <c r="MC267" s="214"/>
      <c r="MD267" s="214"/>
      <c r="ME267" s="214"/>
      <c r="MF267" s="214"/>
      <c r="MG267" s="214"/>
      <c r="MH267" s="214"/>
      <c r="MI267" s="214"/>
      <c r="MJ267" s="214"/>
      <c r="MK267" s="214"/>
      <c r="ML267" s="214"/>
      <c r="MM267" s="214"/>
      <c r="MN267" s="214"/>
      <c r="MO267" s="214"/>
      <c r="MP267" s="214"/>
      <c r="MQ267" s="214"/>
      <c r="MR267" s="214"/>
      <c r="MS267" s="214"/>
      <c r="MT267" s="214"/>
      <c r="MU267" s="214"/>
      <c r="MV267" s="214"/>
      <c r="MW267" s="214"/>
      <c r="MX267" s="214"/>
      <c r="MY267" s="214"/>
      <c r="MZ267" s="214"/>
      <c r="NA267" s="214"/>
      <c r="NB267" s="214"/>
      <c r="NC267" s="214"/>
      <c r="ND267" s="214"/>
      <c r="NE267" s="214"/>
      <c r="NF267" s="214"/>
      <c r="NG267" s="214"/>
      <c r="NH267" s="214"/>
      <c r="NI267" s="214"/>
      <c r="NJ267" s="214"/>
      <c r="NK267" s="214"/>
      <c r="NL267" s="214"/>
      <c r="NM267" s="214"/>
      <c r="NN267" s="214"/>
      <c r="NO267" s="214"/>
      <c r="NP267" s="214"/>
      <c r="NQ267" s="214"/>
      <c r="NR267" s="214"/>
      <c r="NS267" s="214"/>
      <c r="NT267" s="214"/>
      <c r="NU267" s="214"/>
      <c r="NV267" s="214"/>
      <c r="NW267" s="214"/>
      <c r="NX267" s="214"/>
      <c r="NY267" s="214"/>
      <c r="NZ267" s="214"/>
      <c r="OA267" s="214"/>
      <c r="OB267" s="214"/>
      <c r="OC267" s="214"/>
      <c r="OD267" s="214"/>
      <c r="OE267" s="214"/>
      <c r="OF267" s="214"/>
      <c r="OG267" s="214"/>
      <c r="OH267" s="214"/>
      <c r="OI267" s="214"/>
      <c r="OJ267" s="214"/>
      <c r="OK267" s="214"/>
      <c r="OL267" s="214"/>
      <c r="OM267" s="214"/>
      <c r="ON267" s="214"/>
      <c r="OO267" s="214"/>
      <c r="OP267" s="214"/>
      <c r="OQ267" s="214"/>
      <c r="OR267" s="214"/>
      <c r="OS267" s="214"/>
      <c r="OT267" s="214"/>
      <c r="OU267" s="214"/>
      <c r="OV267" s="214"/>
      <c r="OW267" s="214"/>
      <c r="OX267" s="214"/>
      <c r="OY267" s="214"/>
      <c r="OZ267" s="214"/>
      <c r="PA267" s="214"/>
      <c r="PB267" s="214"/>
      <c r="PC267" s="214"/>
      <c r="PD267" s="214"/>
      <c r="PE267" s="214"/>
      <c r="PF267" s="214"/>
      <c r="PG267" s="214"/>
      <c r="PH267" s="214"/>
      <c r="PI267" s="214"/>
      <c r="PJ267" s="214"/>
      <c r="PK267" s="214"/>
      <c r="PL267" s="214"/>
      <c r="PM267" s="214"/>
      <c r="PN267" s="214"/>
      <c r="PO267" s="214"/>
      <c r="PP267" s="214"/>
      <c r="PQ267" s="214"/>
      <c r="PR267" s="214"/>
      <c r="PS267" s="214"/>
      <c r="PT267" s="214"/>
      <c r="PU267" s="214"/>
      <c r="PV267" s="214"/>
      <c r="PW267" s="214"/>
      <c r="PX267" s="214"/>
      <c r="PY267" s="214"/>
      <c r="PZ267" s="214"/>
      <c r="QA267" s="214"/>
      <c r="QB267" s="214"/>
      <c r="QC267" s="214"/>
      <c r="QD267" s="214"/>
      <c r="QE267" s="214"/>
      <c r="QF267" s="214"/>
      <c r="QG267" s="214"/>
      <c r="QH267" s="214"/>
      <c r="QI267" s="214"/>
      <c r="QJ267" s="214"/>
      <c r="QK267" s="214"/>
      <c r="QL267" s="214"/>
      <c r="QM267" s="214"/>
      <c r="QN267" s="214"/>
      <c r="QO267" s="214"/>
      <c r="QP267" s="214"/>
      <c r="QQ267" s="214"/>
      <c r="QR267" s="214"/>
      <c r="QS267" s="214"/>
      <c r="QT267" s="214"/>
      <c r="QU267" s="214"/>
      <c r="QV267" s="214"/>
      <c r="QW267" s="214"/>
      <c r="QX267" s="214"/>
      <c r="QY267" s="214"/>
      <c r="QZ267" s="214"/>
      <c r="RA267" s="214"/>
      <c r="RB267" s="214"/>
      <c r="RC267" s="214"/>
      <c r="RD267" s="214"/>
      <c r="RE267" s="214"/>
      <c r="RF267" s="214"/>
      <c r="RG267" s="214"/>
      <c r="RH267" s="214"/>
      <c r="RI267" s="214"/>
      <c r="RJ267" s="214"/>
      <c r="RK267" s="214"/>
      <c r="RL267" s="214"/>
      <c r="RM267" s="214"/>
      <c r="RN267" s="214"/>
      <c r="RO267" s="214"/>
      <c r="RP267" s="214"/>
      <c r="RQ267" s="214"/>
      <c r="RR267" s="214"/>
      <c r="RS267" s="214"/>
      <c r="RT267" s="214"/>
      <c r="RU267" s="214"/>
      <c r="RV267" s="214"/>
      <c r="RW267" s="214"/>
      <c r="RX267" s="214"/>
      <c r="RY267" s="214"/>
      <c r="RZ267" s="214"/>
      <c r="SA267" s="214"/>
      <c r="SB267" s="214"/>
      <c r="SC267" s="214"/>
      <c r="SD267" s="214"/>
      <c r="SE267" s="214"/>
      <c r="SF267" s="214"/>
      <c r="SG267" s="214"/>
      <c r="SH267" s="214"/>
      <c r="SI267" s="214"/>
      <c r="SJ267" s="214"/>
      <c r="SK267" s="214"/>
      <c r="SL267" s="214"/>
      <c r="SM267" s="214"/>
      <c r="SN267" s="214"/>
      <c r="SO267" s="214"/>
      <c r="SP267" s="214"/>
      <c r="SQ267" s="214"/>
      <c r="SR267" s="214"/>
      <c r="SS267" s="214"/>
      <c r="ST267" s="214"/>
      <c r="SU267" s="214"/>
      <c r="SV267" s="214"/>
      <c r="SW267" s="214"/>
      <c r="SX267" s="214"/>
      <c r="SY267" s="214"/>
      <c r="SZ267" s="214"/>
      <c r="TA267" s="214"/>
      <c r="TB267" s="214"/>
      <c r="TC267" s="214"/>
      <c r="TD267" s="214"/>
      <c r="TE267" s="214"/>
      <c r="TF267" s="214"/>
      <c r="TG267" s="214"/>
    </row>
    <row r="268" spans="1:528" ht="15" customHeight="1" thickBot="1" x14ac:dyDescent="0.3">
      <c r="B268" s="213"/>
      <c r="C268" s="417" t="s">
        <v>141</v>
      </c>
      <c r="D268" s="418"/>
      <c r="E268" s="418"/>
      <c r="F268" s="418"/>
      <c r="G268" s="418"/>
      <c r="H268" s="419"/>
      <c r="I268" s="146" t="s">
        <v>22</v>
      </c>
      <c r="J268" s="160" t="s">
        <v>23</v>
      </c>
      <c r="K268" s="189"/>
      <c r="L268" s="189"/>
      <c r="M268" s="189"/>
      <c r="N268" s="161" t="s">
        <v>24</v>
      </c>
      <c r="O268" s="417" t="s">
        <v>32</v>
      </c>
      <c r="P268" s="418"/>
      <c r="Q268" s="419"/>
      <c r="R268" s="214"/>
      <c r="S268" s="214"/>
      <c r="T268" s="214"/>
      <c r="U268" s="214"/>
      <c r="V268" s="214"/>
      <c r="W268" s="214"/>
      <c r="X268" s="214"/>
      <c r="Y268" s="214"/>
      <c r="Z268" s="214"/>
      <c r="AA268" s="214"/>
      <c r="AB268" s="214"/>
      <c r="AC268" s="214"/>
      <c r="AD268" s="214"/>
      <c r="AE268" s="214"/>
      <c r="AF268" s="214"/>
      <c r="AG268" s="214"/>
      <c r="AH268" s="214"/>
      <c r="AI268" s="214"/>
      <c r="AJ268" s="214"/>
      <c r="AK268" s="214"/>
      <c r="AL268" s="214"/>
      <c r="AM268" s="214"/>
      <c r="AN268" s="214"/>
      <c r="AO268" s="214"/>
      <c r="AP268" s="214"/>
      <c r="AQ268" s="214"/>
      <c r="AR268" s="214"/>
      <c r="AS268" s="214"/>
      <c r="AT268" s="214"/>
      <c r="AU268" s="214"/>
      <c r="AV268" s="214"/>
      <c r="AW268" s="214"/>
      <c r="AX268" s="214"/>
      <c r="AY268" s="214"/>
      <c r="AZ268" s="214"/>
      <c r="BA268" s="214"/>
      <c r="BB268" s="214"/>
      <c r="BC268" s="214"/>
      <c r="BD268" s="214"/>
      <c r="BE268" s="214"/>
      <c r="BF268" s="214"/>
      <c r="BG268" s="214"/>
      <c r="BH268" s="214"/>
      <c r="BI268" s="214"/>
      <c r="BJ268" s="214"/>
      <c r="BK268" s="214"/>
      <c r="BL268" s="214"/>
      <c r="BM268" s="214"/>
      <c r="BN268" s="214"/>
      <c r="BO268" s="214"/>
      <c r="BP268" s="214"/>
      <c r="BQ268" s="214"/>
      <c r="BR268" s="214"/>
      <c r="BS268" s="214"/>
      <c r="BT268" s="214"/>
      <c r="BU268" s="214"/>
      <c r="BV268" s="214"/>
      <c r="BW268" s="214"/>
      <c r="BX268" s="214"/>
      <c r="BY268" s="214"/>
      <c r="BZ268" s="214"/>
      <c r="CA268" s="214"/>
      <c r="CB268" s="214"/>
      <c r="CC268" s="214"/>
      <c r="CD268" s="214"/>
      <c r="CE268" s="214"/>
      <c r="CF268" s="214"/>
      <c r="CG268" s="214"/>
      <c r="CH268" s="214"/>
      <c r="CI268" s="214"/>
      <c r="CJ268" s="214"/>
      <c r="CK268" s="214"/>
      <c r="CL268" s="214"/>
      <c r="CM268" s="214"/>
      <c r="CN268" s="214"/>
      <c r="CO268" s="214"/>
      <c r="CP268" s="214"/>
      <c r="CQ268" s="214"/>
      <c r="CR268" s="214"/>
      <c r="CS268" s="214"/>
      <c r="CT268" s="214"/>
      <c r="CU268" s="214"/>
      <c r="CV268" s="214"/>
      <c r="CW268" s="214"/>
      <c r="CX268" s="214"/>
      <c r="CY268" s="214"/>
      <c r="CZ268" s="214"/>
      <c r="DA268" s="214"/>
      <c r="DB268" s="214"/>
      <c r="DC268" s="214"/>
      <c r="DD268" s="214"/>
      <c r="DE268" s="214"/>
      <c r="DF268" s="214"/>
      <c r="DG268" s="214"/>
      <c r="DH268" s="214"/>
      <c r="DI268" s="214"/>
      <c r="DJ268" s="214"/>
      <c r="DK268" s="214"/>
      <c r="DL268" s="214"/>
      <c r="DM268" s="214"/>
      <c r="DN268" s="214"/>
      <c r="DO268" s="214"/>
      <c r="DP268" s="214"/>
      <c r="DQ268" s="214"/>
      <c r="DR268" s="214"/>
      <c r="DS268" s="214"/>
      <c r="DT268" s="214"/>
      <c r="DU268" s="214"/>
      <c r="DV268" s="214"/>
      <c r="DW268" s="214"/>
      <c r="DX268" s="214"/>
      <c r="DY268" s="214"/>
      <c r="DZ268" s="214"/>
      <c r="EA268" s="214"/>
      <c r="EB268" s="214"/>
      <c r="EC268" s="214"/>
      <c r="ED268" s="214"/>
      <c r="EE268" s="214"/>
      <c r="EF268" s="214"/>
      <c r="EG268" s="214"/>
      <c r="EH268" s="214"/>
      <c r="EI268" s="214"/>
      <c r="EJ268" s="214"/>
      <c r="EK268" s="214"/>
      <c r="EL268" s="214"/>
      <c r="EM268" s="214"/>
      <c r="EN268" s="214"/>
      <c r="EO268" s="214"/>
      <c r="EP268" s="214"/>
      <c r="EQ268" s="214"/>
      <c r="ER268" s="214"/>
      <c r="ES268" s="214"/>
      <c r="ET268" s="214"/>
      <c r="EU268" s="214"/>
      <c r="EV268" s="214"/>
      <c r="EW268" s="214"/>
      <c r="EX268" s="214"/>
      <c r="EY268" s="214"/>
      <c r="EZ268" s="214"/>
      <c r="FA268" s="214"/>
      <c r="FB268" s="214"/>
      <c r="FC268" s="214"/>
      <c r="FD268" s="214"/>
      <c r="FE268" s="214"/>
      <c r="FF268" s="214"/>
      <c r="FG268" s="214"/>
      <c r="FH268" s="214"/>
      <c r="FI268" s="214"/>
      <c r="FJ268" s="214"/>
      <c r="FK268" s="214"/>
      <c r="FL268" s="214"/>
      <c r="FM268" s="214"/>
      <c r="FN268" s="214"/>
      <c r="FO268" s="214"/>
      <c r="FP268" s="214"/>
      <c r="FQ268" s="214"/>
      <c r="FR268" s="214"/>
      <c r="FS268" s="214"/>
      <c r="FT268" s="214"/>
      <c r="FU268" s="214"/>
      <c r="FV268" s="214"/>
      <c r="FW268" s="214"/>
      <c r="FX268" s="214"/>
      <c r="FY268" s="214"/>
      <c r="FZ268" s="214"/>
      <c r="GA268" s="214"/>
      <c r="GB268" s="214"/>
      <c r="GC268" s="214"/>
      <c r="GD268" s="214"/>
      <c r="GE268" s="214"/>
      <c r="GF268" s="214"/>
      <c r="GG268" s="214"/>
      <c r="GH268" s="214"/>
      <c r="GI268" s="214"/>
      <c r="GJ268" s="214"/>
      <c r="GK268" s="214"/>
      <c r="GL268" s="214"/>
      <c r="GM268" s="214"/>
      <c r="GN268" s="214"/>
      <c r="GO268" s="214"/>
      <c r="GP268" s="214"/>
      <c r="GQ268" s="214"/>
      <c r="GR268" s="214"/>
      <c r="GS268" s="214"/>
      <c r="GT268" s="214"/>
      <c r="GU268" s="214"/>
      <c r="GV268" s="214"/>
      <c r="GW268" s="214"/>
      <c r="GX268" s="214"/>
      <c r="GY268" s="214"/>
      <c r="GZ268" s="214"/>
      <c r="HA268" s="214"/>
      <c r="HB268" s="214"/>
      <c r="HC268" s="214"/>
      <c r="HD268" s="214"/>
      <c r="HE268" s="214"/>
      <c r="HF268" s="214"/>
      <c r="HG268" s="214"/>
      <c r="HH268" s="214"/>
      <c r="HI268" s="214"/>
      <c r="HJ268" s="214"/>
      <c r="HK268" s="214"/>
      <c r="HL268" s="214"/>
      <c r="HM268" s="214"/>
      <c r="HN268" s="214"/>
      <c r="HO268" s="214"/>
      <c r="HP268" s="214"/>
      <c r="HQ268" s="214"/>
      <c r="HR268" s="214"/>
      <c r="HS268" s="214"/>
      <c r="HT268" s="214"/>
      <c r="HU268" s="214"/>
      <c r="HV268" s="214"/>
      <c r="HW268" s="214"/>
      <c r="HX268" s="214"/>
      <c r="HY268" s="214"/>
      <c r="HZ268" s="214"/>
      <c r="IA268" s="214"/>
      <c r="IB268" s="214"/>
      <c r="IC268" s="214"/>
      <c r="ID268" s="214"/>
      <c r="IE268" s="214"/>
      <c r="IF268" s="214"/>
      <c r="IG268" s="214"/>
      <c r="IH268" s="214"/>
      <c r="II268" s="214"/>
      <c r="IJ268" s="214"/>
      <c r="IK268" s="214"/>
      <c r="IL268" s="214"/>
      <c r="IM268" s="214"/>
      <c r="IN268" s="214"/>
      <c r="IO268" s="214"/>
      <c r="IP268" s="214"/>
      <c r="IQ268" s="214"/>
      <c r="IR268" s="214"/>
      <c r="IS268" s="214"/>
      <c r="IT268" s="214"/>
      <c r="IU268" s="214"/>
      <c r="IV268" s="214"/>
      <c r="IW268" s="214"/>
      <c r="IX268" s="214"/>
      <c r="IY268" s="214"/>
      <c r="IZ268" s="214"/>
      <c r="JA268" s="214"/>
      <c r="JB268" s="214"/>
      <c r="JC268" s="214"/>
      <c r="JD268" s="214"/>
      <c r="JE268" s="214"/>
      <c r="JF268" s="214"/>
      <c r="JG268" s="214"/>
      <c r="JH268" s="214"/>
      <c r="JI268" s="214"/>
      <c r="JJ268" s="214"/>
      <c r="JK268" s="214"/>
      <c r="JL268" s="214"/>
      <c r="JM268" s="214"/>
      <c r="JN268" s="214"/>
      <c r="JO268" s="214"/>
      <c r="JP268" s="214"/>
      <c r="JQ268" s="214"/>
      <c r="JR268" s="214"/>
      <c r="JS268" s="214"/>
      <c r="JT268" s="214"/>
      <c r="JU268" s="214"/>
      <c r="JV268" s="214"/>
      <c r="JW268" s="214"/>
      <c r="JX268" s="214"/>
      <c r="JY268" s="214"/>
      <c r="JZ268" s="214"/>
      <c r="KA268" s="214"/>
      <c r="KB268" s="214"/>
      <c r="KC268" s="214"/>
      <c r="KD268" s="214"/>
      <c r="KE268" s="214"/>
      <c r="KF268" s="214"/>
      <c r="KG268" s="214"/>
      <c r="KH268" s="214"/>
      <c r="KI268" s="214"/>
      <c r="KJ268" s="214"/>
      <c r="KK268" s="214"/>
      <c r="KL268" s="214"/>
      <c r="KM268" s="214"/>
      <c r="KN268" s="214"/>
      <c r="KO268" s="214"/>
      <c r="KP268" s="214"/>
      <c r="KQ268" s="214"/>
      <c r="KR268" s="214"/>
      <c r="KS268" s="214"/>
      <c r="KT268" s="214"/>
      <c r="KU268" s="214"/>
      <c r="KV268" s="214"/>
      <c r="KW268" s="214"/>
      <c r="KX268" s="214"/>
      <c r="KY268" s="214"/>
      <c r="KZ268" s="214"/>
      <c r="LA268" s="214"/>
      <c r="LB268" s="214"/>
      <c r="LC268" s="214"/>
      <c r="LD268" s="214"/>
      <c r="LE268" s="214"/>
      <c r="LF268" s="214"/>
      <c r="LG268" s="214"/>
      <c r="LH268" s="214"/>
      <c r="LI268" s="214"/>
      <c r="LJ268" s="214"/>
      <c r="LK268" s="214"/>
      <c r="LL268" s="214"/>
      <c r="LM268" s="214"/>
      <c r="LN268" s="214"/>
      <c r="LO268" s="214"/>
      <c r="LP268" s="214"/>
      <c r="LQ268" s="214"/>
      <c r="LR268" s="214"/>
      <c r="LS268" s="214"/>
      <c r="LT268" s="214"/>
      <c r="LU268" s="214"/>
      <c r="LV268" s="214"/>
      <c r="LW268" s="214"/>
      <c r="LX268" s="214"/>
      <c r="LY268" s="214"/>
      <c r="LZ268" s="214"/>
      <c r="MA268" s="214"/>
      <c r="MB268" s="214"/>
      <c r="MC268" s="214"/>
      <c r="MD268" s="214"/>
      <c r="ME268" s="214"/>
      <c r="MF268" s="214"/>
      <c r="MG268" s="214"/>
      <c r="MH268" s="214"/>
      <c r="MI268" s="214"/>
      <c r="MJ268" s="214"/>
      <c r="MK268" s="214"/>
      <c r="ML268" s="214"/>
      <c r="MM268" s="214"/>
      <c r="MN268" s="214"/>
      <c r="MO268" s="214"/>
      <c r="MP268" s="214"/>
      <c r="MQ268" s="214"/>
      <c r="MR268" s="214"/>
      <c r="MS268" s="214"/>
      <c r="MT268" s="214"/>
      <c r="MU268" s="214"/>
      <c r="MV268" s="214"/>
      <c r="MW268" s="214"/>
      <c r="MX268" s="214"/>
      <c r="MY268" s="214"/>
      <c r="MZ268" s="214"/>
      <c r="NA268" s="214"/>
      <c r="NB268" s="214"/>
      <c r="NC268" s="214"/>
      <c r="ND268" s="214"/>
      <c r="NE268" s="214"/>
      <c r="NF268" s="214"/>
      <c r="NG268" s="214"/>
      <c r="NH268" s="214"/>
      <c r="NI268" s="214"/>
      <c r="NJ268" s="214"/>
      <c r="NK268" s="214"/>
      <c r="NL268" s="214"/>
      <c r="NM268" s="214"/>
      <c r="NN268" s="214"/>
      <c r="NO268" s="214"/>
      <c r="NP268" s="214"/>
      <c r="NQ268" s="214"/>
      <c r="NR268" s="214"/>
      <c r="NS268" s="214"/>
      <c r="NT268" s="214"/>
      <c r="NU268" s="214"/>
      <c r="NV268" s="214"/>
      <c r="NW268" s="214"/>
      <c r="NX268" s="214"/>
      <c r="NY268" s="214"/>
      <c r="NZ268" s="214"/>
      <c r="OA268" s="214"/>
      <c r="OB268" s="214"/>
      <c r="OC268" s="214"/>
      <c r="OD268" s="214"/>
      <c r="OE268" s="214"/>
      <c r="OF268" s="214"/>
      <c r="OG268" s="214"/>
      <c r="OH268" s="214"/>
      <c r="OI268" s="214"/>
      <c r="OJ268" s="214"/>
      <c r="OK268" s="214"/>
      <c r="OL268" s="214"/>
      <c r="OM268" s="214"/>
      <c r="ON268" s="214"/>
      <c r="OO268" s="214"/>
      <c r="OP268" s="214"/>
      <c r="OQ268" s="214"/>
      <c r="OR268" s="214"/>
      <c r="OS268" s="214"/>
      <c r="OT268" s="214"/>
      <c r="OU268" s="214"/>
      <c r="OV268" s="214"/>
      <c r="OW268" s="214"/>
      <c r="OX268" s="214"/>
      <c r="OY268" s="214"/>
      <c r="OZ268" s="214"/>
      <c r="PA268" s="214"/>
      <c r="PB268" s="214"/>
      <c r="PC268" s="214"/>
      <c r="PD268" s="214"/>
      <c r="PE268" s="214"/>
      <c r="PF268" s="214"/>
      <c r="PG268" s="214"/>
      <c r="PH268" s="214"/>
      <c r="PI268" s="214"/>
      <c r="PJ268" s="214"/>
      <c r="PK268" s="214"/>
      <c r="PL268" s="214"/>
      <c r="PM268" s="214"/>
      <c r="PN268" s="214"/>
      <c r="PO268" s="214"/>
      <c r="PP268" s="214"/>
      <c r="PQ268" s="214"/>
      <c r="PR268" s="214"/>
      <c r="PS268" s="214"/>
      <c r="PT268" s="214"/>
      <c r="PU268" s="214"/>
      <c r="PV268" s="214"/>
      <c r="PW268" s="214"/>
      <c r="PX268" s="214"/>
      <c r="PY268" s="214"/>
      <c r="PZ268" s="214"/>
      <c r="QA268" s="214"/>
      <c r="QB268" s="214"/>
      <c r="QC268" s="214"/>
      <c r="QD268" s="214"/>
      <c r="QE268" s="214"/>
      <c r="QF268" s="214"/>
      <c r="QG268" s="214"/>
      <c r="QH268" s="214"/>
      <c r="QI268" s="214"/>
      <c r="QJ268" s="214"/>
      <c r="QK268" s="214"/>
      <c r="QL268" s="214"/>
      <c r="QM268" s="214"/>
      <c r="QN268" s="214"/>
      <c r="QO268" s="214"/>
      <c r="QP268" s="214"/>
      <c r="QQ268" s="214"/>
      <c r="QR268" s="214"/>
      <c r="QS268" s="214"/>
      <c r="QT268" s="214"/>
      <c r="QU268" s="214"/>
      <c r="QV268" s="214"/>
      <c r="QW268" s="214"/>
      <c r="QX268" s="214"/>
      <c r="QY268" s="214"/>
      <c r="QZ268" s="214"/>
      <c r="RA268" s="214"/>
      <c r="RB268" s="214"/>
      <c r="RC268" s="214"/>
      <c r="RD268" s="214"/>
      <c r="RE268" s="214"/>
      <c r="RF268" s="214"/>
      <c r="RG268" s="214"/>
      <c r="RH268" s="214"/>
      <c r="RI268" s="214"/>
      <c r="RJ268" s="214"/>
      <c r="RK268" s="214"/>
      <c r="RL268" s="214"/>
      <c r="RM268" s="214"/>
      <c r="RN268" s="214"/>
      <c r="RO268" s="214"/>
      <c r="RP268" s="214"/>
      <c r="RQ268" s="214"/>
      <c r="RR268" s="214"/>
      <c r="RS268" s="214"/>
      <c r="RT268" s="214"/>
      <c r="RU268" s="214"/>
      <c r="RV268" s="214"/>
      <c r="RW268" s="214"/>
      <c r="RX268" s="214"/>
      <c r="RY268" s="214"/>
      <c r="RZ268" s="214"/>
      <c r="SA268" s="214"/>
      <c r="SB268" s="214"/>
      <c r="SC268" s="214"/>
      <c r="SD268" s="214"/>
      <c r="SE268" s="214"/>
      <c r="SF268" s="214"/>
      <c r="SG268" s="214"/>
      <c r="SH268" s="214"/>
      <c r="SI268" s="214"/>
      <c r="SJ268" s="214"/>
      <c r="SK268" s="214"/>
      <c r="SL268" s="214"/>
      <c r="SM268" s="214"/>
      <c r="SN268" s="214"/>
      <c r="SO268" s="214"/>
      <c r="SP268" s="214"/>
      <c r="SQ268" s="214"/>
      <c r="SR268" s="214"/>
      <c r="SS268" s="214"/>
      <c r="ST268" s="214"/>
      <c r="SU268" s="214"/>
      <c r="SV268" s="214"/>
      <c r="SW268" s="214"/>
      <c r="SX268" s="214"/>
      <c r="SY268" s="214"/>
      <c r="SZ268" s="214"/>
      <c r="TA268" s="214"/>
      <c r="TB268" s="214"/>
      <c r="TC268" s="214"/>
      <c r="TD268" s="214"/>
      <c r="TE268" s="214"/>
      <c r="TF268" s="214"/>
      <c r="TG268" s="214"/>
    </row>
    <row r="269" spans="1:528" ht="19.5" customHeight="1" x14ac:dyDescent="0.25">
      <c r="B269" s="213"/>
      <c r="C269" s="396"/>
      <c r="D269" s="397"/>
      <c r="E269" s="397"/>
      <c r="F269" s="397"/>
      <c r="G269" s="397"/>
      <c r="H269" s="398"/>
      <c r="I269" s="266"/>
      <c r="J269" s="269"/>
      <c r="K269" s="15"/>
      <c r="L269" s="15"/>
      <c r="M269" s="15"/>
      <c r="N269" s="15"/>
      <c r="O269" s="380" t="s">
        <v>142</v>
      </c>
      <c r="P269" s="381"/>
      <c r="Q269" s="382"/>
      <c r="R269" s="214"/>
      <c r="S269" s="214"/>
      <c r="T269" s="214"/>
      <c r="U269" s="214"/>
      <c r="V269" s="214"/>
      <c r="W269" s="214"/>
      <c r="X269" s="214"/>
      <c r="Y269" s="214"/>
      <c r="Z269" s="214"/>
      <c r="AA269" s="214"/>
      <c r="AB269" s="214"/>
      <c r="AC269" s="214"/>
      <c r="AD269" s="214"/>
      <c r="AE269" s="214"/>
      <c r="AF269" s="214"/>
      <c r="AG269" s="214"/>
      <c r="AH269" s="214"/>
      <c r="AI269" s="214"/>
      <c r="AJ269" s="214"/>
      <c r="AK269" s="214"/>
      <c r="AL269" s="214"/>
      <c r="AM269" s="214"/>
      <c r="AN269" s="214"/>
      <c r="AO269" s="214"/>
      <c r="AP269" s="214"/>
      <c r="AQ269" s="214"/>
      <c r="AR269" s="214"/>
      <c r="AS269" s="214"/>
      <c r="AT269" s="214"/>
      <c r="AU269" s="214"/>
      <c r="AV269" s="214"/>
      <c r="AW269" s="214"/>
      <c r="AX269" s="214"/>
      <c r="AY269" s="214"/>
      <c r="AZ269" s="214"/>
      <c r="BA269" s="214"/>
      <c r="BB269" s="214"/>
      <c r="BC269" s="214"/>
      <c r="BD269" s="214"/>
      <c r="BE269" s="214"/>
      <c r="BF269" s="214"/>
      <c r="BG269" s="214"/>
      <c r="BH269" s="214"/>
      <c r="BI269" s="214"/>
      <c r="BJ269" s="214"/>
      <c r="BK269" s="214"/>
      <c r="BL269" s="214"/>
      <c r="BM269" s="214"/>
      <c r="BN269" s="214"/>
      <c r="BO269" s="214"/>
      <c r="BP269" s="214"/>
      <c r="BQ269" s="214"/>
      <c r="BR269" s="214"/>
      <c r="BS269" s="214"/>
      <c r="BT269" s="214"/>
      <c r="BU269" s="214"/>
      <c r="BV269" s="214"/>
      <c r="BW269" s="214"/>
      <c r="BX269" s="214"/>
      <c r="BY269" s="214"/>
      <c r="BZ269" s="214"/>
      <c r="CA269" s="214"/>
      <c r="CB269" s="214"/>
      <c r="CC269" s="214"/>
      <c r="CD269" s="214"/>
      <c r="CE269" s="214"/>
      <c r="CF269" s="214"/>
      <c r="CG269" s="214"/>
      <c r="CH269" s="214"/>
      <c r="CI269" s="214"/>
      <c r="CJ269" s="214"/>
      <c r="CK269" s="214"/>
      <c r="CL269" s="214"/>
      <c r="CM269" s="214"/>
      <c r="CN269" s="214"/>
      <c r="CO269" s="214"/>
      <c r="CP269" s="214"/>
      <c r="CQ269" s="214"/>
      <c r="CR269" s="214"/>
      <c r="CS269" s="214"/>
      <c r="CT269" s="214"/>
      <c r="CU269" s="214"/>
      <c r="CV269" s="214"/>
      <c r="CW269" s="214"/>
      <c r="CX269" s="214"/>
      <c r="CY269" s="214"/>
      <c r="CZ269" s="214"/>
      <c r="DA269" s="214"/>
      <c r="DB269" s="214"/>
      <c r="DC269" s="214"/>
      <c r="DD269" s="214"/>
      <c r="DE269" s="214"/>
      <c r="DF269" s="214"/>
      <c r="DG269" s="214"/>
      <c r="DH269" s="214"/>
      <c r="DI269" s="214"/>
      <c r="DJ269" s="214"/>
      <c r="DK269" s="214"/>
      <c r="DL269" s="214"/>
      <c r="DM269" s="214"/>
      <c r="DN269" s="214"/>
      <c r="DO269" s="214"/>
      <c r="DP269" s="214"/>
      <c r="DQ269" s="214"/>
      <c r="DR269" s="214"/>
      <c r="DS269" s="214"/>
      <c r="DT269" s="214"/>
      <c r="DU269" s="214"/>
      <c r="DV269" s="214"/>
      <c r="DW269" s="214"/>
      <c r="DX269" s="214"/>
      <c r="DY269" s="214"/>
      <c r="DZ269" s="214"/>
      <c r="EA269" s="214"/>
      <c r="EB269" s="214"/>
      <c r="EC269" s="214"/>
      <c r="ED269" s="214"/>
      <c r="EE269" s="214"/>
      <c r="EF269" s="214"/>
      <c r="EG269" s="214"/>
      <c r="EH269" s="214"/>
      <c r="EI269" s="214"/>
      <c r="EJ269" s="214"/>
      <c r="EK269" s="214"/>
      <c r="EL269" s="214"/>
      <c r="EM269" s="214"/>
      <c r="EN269" s="214"/>
      <c r="EO269" s="214"/>
      <c r="EP269" s="214"/>
      <c r="EQ269" s="214"/>
      <c r="ER269" s="214"/>
      <c r="ES269" s="214"/>
      <c r="ET269" s="214"/>
      <c r="EU269" s="214"/>
      <c r="EV269" s="214"/>
      <c r="EW269" s="214"/>
      <c r="EX269" s="214"/>
      <c r="EY269" s="214"/>
      <c r="EZ269" s="214"/>
      <c r="FA269" s="214"/>
      <c r="FB269" s="214"/>
      <c r="FC269" s="214"/>
      <c r="FD269" s="214"/>
      <c r="FE269" s="214"/>
      <c r="FF269" s="214"/>
      <c r="FG269" s="214"/>
      <c r="FH269" s="214"/>
      <c r="FI269" s="214"/>
      <c r="FJ269" s="214"/>
      <c r="FK269" s="214"/>
      <c r="FL269" s="214"/>
      <c r="FM269" s="214"/>
      <c r="FN269" s="214"/>
      <c r="FO269" s="214"/>
      <c r="FP269" s="214"/>
      <c r="FQ269" s="214"/>
      <c r="FR269" s="214"/>
      <c r="FS269" s="214"/>
      <c r="FT269" s="214"/>
      <c r="FU269" s="214"/>
      <c r="FV269" s="214"/>
      <c r="FW269" s="214"/>
      <c r="FX269" s="214"/>
      <c r="FY269" s="214"/>
      <c r="FZ269" s="214"/>
      <c r="GA269" s="214"/>
      <c r="GB269" s="214"/>
      <c r="GC269" s="214"/>
      <c r="GD269" s="214"/>
      <c r="GE269" s="214"/>
      <c r="GF269" s="214"/>
      <c r="GG269" s="214"/>
      <c r="GH269" s="214"/>
      <c r="GI269" s="214"/>
      <c r="GJ269" s="214"/>
      <c r="GK269" s="214"/>
      <c r="GL269" s="214"/>
      <c r="GM269" s="214"/>
      <c r="GN269" s="214"/>
      <c r="GO269" s="214"/>
      <c r="GP269" s="214"/>
      <c r="GQ269" s="214"/>
      <c r="GR269" s="214"/>
      <c r="GS269" s="214"/>
      <c r="GT269" s="214"/>
      <c r="GU269" s="214"/>
      <c r="GV269" s="214"/>
      <c r="GW269" s="214"/>
      <c r="GX269" s="214"/>
      <c r="GY269" s="214"/>
      <c r="GZ269" s="214"/>
      <c r="HA269" s="214"/>
      <c r="HB269" s="214"/>
      <c r="HC269" s="214"/>
      <c r="HD269" s="214"/>
      <c r="HE269" s="214"/>
      <c r="HF269" s="214"/>
      <c r="HG269" s="214"/>
      <c r="HH269" s="214"/>
      <c r="HI269" s="214"/>
      <c r="HJ269" s="214"/>
      <c r="HK269" s="214"/>
      <c r="HL269" s="214"/>
      <c r="HM269" s="214"/>
      <c r="HN269" s="214"/>
      <c r="HO269" s="214"/>
      <c r="HP269" s="214"/>
      <c r="HQ269" s="214"/>
      <c r="HR269" s="214"/>
      <c r="HS269" s="214"/>
      <c r="HT269" s="214"/>
      <c r="HU269" s="214"/>
      <c r="HV269" s="214"/>
      <c r="HW269" s="214"/>
      <c r="HX269" s="214"/>
      <c r="HY269" s="214"/>
      <c r="HZ269" s="214"/>
      <c r="IA269" s="214"/>
      <c r="IB269" s="214"/>
      <c r="IC269" s="214"/>
      <c r="ID269" s="214"/>
      <c r="IE269" s="214"/>
      <c r="IF269" s="214"/>
      <c r="IG269" s="214"/>
      <c r="IH269" s="214"/>
      <c r="II269" s="214"/>
      <c r="IJ269" s="214"/>
      <c r="IK269" s="214"/>
      <c r="IL269" s="214"/>
      <c r="IM269" s="214"/>
      <c r="IN269" s="214"/>
      <c r="IO269" s="214"/>
      <c r="IP269" s="214"/>
      <c r="IQ269" s="214"/>
      <c r="IR269" s="214"/>
      <c r="IS269" s="214"/>
      <c r="IT269" s="214"/>
      <c r="IU269" s="214"/>
      <c r="IV269" s="214"/>
      <c r="IW269" s="214"/>
      <c r="IX269" s="214"/>
      <c r="IY269" s="214"/>
      <c r="IZ269" s="214"/>
      <c r="JA269" s="214"/>
      <c r="JB269" s="214"/>
      <c r="JC269" s="214"/>
      <c r="JD269" s="214"/>
      <c r="JE269" s="214"/>
      <c r="JF269" s="214"/>
      <c r="JG269" s="214"/>
      <c r="JH269" s="214"/>
      <c r="JI269" s="214"/>
      <c r="JJ269" s="214"/>
      <c r="JK269" s="214"/>
      <c r="JL269" s="214"/>
      <c r="JM269" s="214"/>
      <c r="JN269" s="214"/>
      <c r="JO269" s="214"/>
      <c r="JP269" s="214"/>
      <c r="JQ269" s="214"/>
      <c r="JR269" s="214"/>
      <c r="JS269" s="214"/>
      <c r="JT269" s="214"/>
      <c r="JU269" s="214"/>
      <c r="JV269" s="214"/>
      <c r="JW269" s="214"/>
      <c r="JX269" s="214"/>
      <c r="JY269" s="214"/>
      <c r="JZ269" s="214"/>
      <c r="KA269" s="214"/>
      <c r="KB269" s="214"/>
      <c r="KC269" s="214"/>
      <c r="KD269" s="214"/>
      <c r="KE269" s="214"/>
      <c r="KF269" s="214"/>
      <c r="KG269" s="214"/>
      <c r="KH269" s="214"/>
      <c r="KI269" s="214"/>
      <c r="KJ269" s="214"/>
      <c r="KK269" s="214"/>
      <c r="KL269" s="214"/>
      <c r="KM269" s="214"/>
      <c r="KN269" s="214"/>
      <c r="KO269" s="214"/>
      <c r="KP269" s="214"/>
      <c r="KQ269" s="214"/>
      <c r="KR269" s="214"/>
      <c r="KS269" s="214"/>
      <c r="KT269" s="214"/>
      <c r="KU269" s="214"/>
      <c r="KV269" s="214"/>
      <c r="KW269" s="214"/>
      <c r="KX269" s="214"/>
      <c r="KY269" s="214"/>
      <c r="KZ269" s="214"/>
      <c r="LA269" s="214"/>
      <c r="LB269" s="214"/>
      <c r="LC269" s="214"/>
      <c r="LD269" s="214"/>
      <c r="LE269" s="214"/>
      <c r="LF269" s="214"/>
      <c r="LG269" s="214"/>
      <c r="LH269" s="214"/>
      <c r="LI269" s="214"/>
      <c r="LJ269" s="214"/>
      <c r="LK269" s="214"/>
      <c r="LL269" s="214"/>
      <c r="LM269" s="214"/>
      <c r="LN269" s="214"/>
      <c r="LO269" s="214"/>
      <c r="LP269" s="214"/>
      <c r="LQ269" s="214"/>
      <c r="LR269" s="214"/>
      <c r="LS269" s="214"/>
      <c r="LT269" s="214"/>
      <c r="LU269" s="214"/>
      <c r="LV269" s="214"/>
      <c r="LW269" s="214"/>
      <c r="LX269" s="214"/>
      <c r="LY269" s="214"/>
      <c r="LZ269" s="214"/>
      <c r="MA269" s="214"/>
      <c r="MB269" s="214"/>
      <c r="MC269" s="214"/>
      <c r="MD269" s="214"/>
      <c r="ME269" s="214"/>
      <c r="MF269" s="214"/>
      <c r="MG269" s="214"/>
      <c r="MH269" s="214"/>
      <c r="MI269" s="214"/>
      <c r="MJ269" s="214"/>
      <c r="MK269" s="214"/>
      <c r="ML269" s="214"/>
      <c r="MM269" s="214"/>
      <c r="MN269" s="214"/>
      <c r="MO269" s="214"/>
      <c r="MP269" s="214"/>
      <c r="MQ269" s="214"/>
      <c r="MR269" s="214"/>
      <c r="MS269" s="214"/>
      <c r="MT269" s="214"/>
      <c r="MU269" s="214"/>
      <c r="MV269" s="214"/>
      <c r="MW269" s="214"/>
      <c r="MX269" s="214"/>
      <c r="MY269" s="214"/>
      <c r="MZ269" s="214"/>
      <c r="NA269" s="214"/>
      <c r="NB269" s="214"/>
      <c r="NC269" s="214"/>
      <c r="ND269" s="214"/>
      <c r="NE269" s="214"/>
      <c r="NF269" s="214"/>
      <c r="NG269" s="214"/>
      <c r="NH269" s="214"/>
      <c r="NI269" s="214"/>
      <c r="NJ269" s="214"/>
      <c r="NK269" s="214"/>
      <c r="NL269" s="214"/>
      <c r="NM269" s="214"/>
      <c r="NN269" s="214"/>
      <c r="NO269" s="214"/>
      <c r="NP269" s="214"/>
      <c r="NQ269" s="214"/>
      <c r="NR269" s="214"/>
      <c r="NS269" s="214"/>
      <c r="NT269" s="214"/>
      <c r="NU269" s="214"/>
      <c r="NV269" s="214"/>
      <c r="NW269" s="214"/>
      <c r="NX269" s="214"/>
      <c r="NY269" s="214"/>
      <c r="NZ269" s="214"/>
      <c r="OA269" s="214"/>
      <c r="OB269" s="214"/>
      <c r="OC269" s="214"/>
      <c r="OD269" s="214"/>
      <c r="OE269" s="214"/>
      <c r="OF269" s="214"/>
      <c r="OG269" s="214"/>
      <c r="OH269" s="214"/>
      <c r="OI269" s="214"/>
      <c r="OJ269" s="214"/>
      <c r="OK269" s="214"/>
      <c r="OL269" s="214"/>
      <c r="OM269" s="214"/>
      <c r="ON269" s="214"/>
      <c r="OO269" s="214"/>
      <c r="OP269" s="214"/>
      <c r="OQ269" s="214"/>
      <c r="OR269" s="214"/>
      <c r="OS269" s="214"/>
      <c r="OT269" s="214"/>
      <c r="OU269" s="214"/>
      <c r="OV269" s="214"/>
      <c r="OW269" s="214"/>
      <c r="OX269" s="214"/>
      <c r="OY269" s="214"/>
      <c r="OZ269" s="214"/>
      <c r="PA269" s="214"/>
      <c r="PB269" s="214"/>
      <c r="PC269" s="214"/>
      <c r="PD269" s="214"/>
      <c r="PE269" s="214"/>
      <c r="PF269" s="214"/>
      <c r="PG269" s="214"/>
      <c r="PH269" s="214"/>
      <c r="PI269" s="214"/>
      <c r="PJ269" s="214"/>
      <c r="PK269" s="214"/>
      <c r="PL269" s="214"/>
      <c r="PM269" s="214"/>
      <c r="PN269" s="214"/>
      <c r="PO269" s="214"/>
      <c r="PP269" s="214"/>
      <c r="PQ269" s="214"/>
      <c r="PR269" s="214"/>
      <c r="PS269" s="214"/>
      <c r="PT269" s="214"/>
      <c r="PU269" s="214"/>
      <c r="PV269" s="214"/>
      <c r="PW269" s="214"/>
      <c r="PX269" s="214"/>
      <c r="PY269" s="214"/>
      <c r="PZ269" s="214"/>
      <c r="QA269" s="214"/>
      <c r="QB269" s="214"/>
      <c r="QC269" s="214"/>
      <c r="QD269" s="214"/>
      <c r="QE269" s="214"/>
      <c r="QF269" s="214"/>
      <c r="QG269" s="214"/>
      <c r="QH269" s="214"/>
      <c r="QI269" s="214"/>
      <c r="QJ269" s="214"/>
      <c r="QK269" s="214"/>
      <c r="QL269" s="214"/>
      <c r="QM269" s="214"/>
      <c r="QN269" s="214"/>
      <c r="QO269" s="214"/>
      <c r="QP269" s="214"/>
      <c r="QQ269" s="214"/>
      <c r="QR269" s="214"/>
      <c r="QS269" s="214"/>
      <c r="QT269" s="214"/>
      <c r="QU269" s="214"/>
      <c r="QV269" s="214"/>
      <c r="QW269" s="214"/>
      <c r="QX269" s="214"/>
      <c r="QY269" s="214"/>
      <c r="QZ269" s="214"/>
      <c r="RA269" s="214"/>
      <c r="RB269" s="214"/>
      <c r="RC269" s="214"/>
      <c r="RD269" s="214"/>
      <c r="RE269" s="214"/>
      <c r="RF269" s="214"/>
      <c r="RG269" s="214"/>
      <c r="RH269" s="214"/>
      <c r="RI269" s="214"/>
      <c r="RJ269" s="214"/>
      <c r="RK269" s="214"/>
      <c r="RL269" s="214"/>
      <c r="RM269" s="214"/>
      <c r="RN269" s="214"/>
      <c r="RO269" s="214"/>
      <c r="RP269" s="214"/>
      <c r="RQ269" s="214"/>
      <c r="RR269" s="214"/>
      <c r="RS269" s="214"/>
      <c r="RT269" s="214"/>
      <c r="RU269" s="214"/>
      <c r="RV269" s="214"/>
      <c r="RW269" s="214"/>
      <c r="RX269" s="214"/>
      <c r="RY269" s="214"/>
      <c r="RZ269" s="214"/>
      <c r="SA269" s="214"/>
      <c r="SB269" s="214"/>
      <c r="SC269" s="214"/>
      <c r="SD269" s="214"/>
      <c r="SE269" s="214"/>
      <c r="SF269" s="214"/>
      <c r="SG269" s="214"/>
      <c r="SH269" s="214"/>
      <c r="SI269" s="214"/>
      <c r="SJ269" s="214"/>
      <c r="SK269" s="214"/>
      <c r="SL269" s="214"/>
      <c r="SM269" s="214"/>
      <c r="SN269" s="214"/>
      <c r="SO269" s="214"/>
      <c r="SP269" s="214"/>
      <c r="SQ269" s="214"/>
      <c r="SR269" s="214"/>
      <c r="SS269" s="214"/>
      <c r="ST269" s="214"/>
      <c r="SU269" s="214"/>
      <c r="SV269" s="214"/>
      <c r="SW269" s="214"/>
      <c r="SX269" s="214"/>
      <c r="SY269" s="214"/>
      <c r="SZ269" s="214"/>
      <c r="TA269" s="214"/>
      <c r="TB269" s="214"/>
      <c r="TC269" s="214"/>
      <c r="TD269" s="214"/>
      <c r="TE269" s="214"/>
      <c r="TF269" s="214"/>
      <c r="TG269" s="214"/>
    </row>
    <row r="270" spans="1:528" ht="19.5" customHeight="1" x14ac:dyDescent="0.25">
      <c r="B270" s="213"/>
      <c r="C270" s="408"/>
      <c r="D270" s="409"/>
      <c r="E270" s="409"/>
      <c r="F270" s="409"/>
      <c r="G270" s="409"/>
      <c r="H270" s="410"/>
      <c r="I270" s="267"/>
      <c r="J270" s="270"/>
      <c r="K270" s="15"/>
      <c r="L270" s="15"/>
      <c r="M270" s="15"/>
      <c r="N270" s="15"/>
      <c r="O270" s="383" t="s">
        <v>143</v>
      </c>
      <c r="P270" s="384"/>
      <c r="Q270" s="385"/>
      <c r="R270" s="214"/>
      <c r="S270" s="214"/>
      <c r="T270" s="214"/>
      <c r="U270" s="214"/>
      <c r="V270" s="214"/>
      <c r="W270" s="214"/>
      <c r="X270" s="214"/>
      <c r="Y270" s="214"/>
      <c r="Z270" s="214"/>
      <c r="AA270" s="214"/>
      <c r="AB270" s="214"/>
      <c r="AC270" s="214"/>
      <c r="AD270" s="214"/>
      <c r="AE270" s="214"/>
      <c r="AF270" s="214"/>
      <c r="AG270" s="214"/>
      <c r="AH270" s="214"/>
      <c r="AI270" s="214"/>
      <c r="AJ270" s="214"/>
      <c r="AK270" s="214"/>
      <c r="AL270" s="214"/>
      <c r="AM270" s="214"/>
      <c r="AN270" s="214"/>
      <c r="AO270" s="214"/>
      <c r="AP270" s="214"/>
      <c r="AQ270" s="214"/>
      <c r="AR270" s="214"/>
      <c r="AS270" s="214"/>
      <c r="AT270" s="214"/>
      <c r="AU270" s="214"/>
      <c r="AV270" s="214"/>
      <c r="AW270" s="214"/>
      <c r="AX270" s="214"/>
      <c r="AY270" s="214"/>
      <c r="AZ270" s="214"/>
      <c r="BA270" s="214"/>
      <c r="BB270" s="214"/>
      <c r="BC270" s="214"/>
      <c r="BD270" s="214"/>
      <c r="BE270" s="214"/>
      <c r="BF270" s="214"/>
      <c r="BG270" s="214"/>
      <c r="BH270" s="214"/>
      <c r="BI270" s="214"/>
      <c r="BJ270" s="214"/>
      <c r="BK270" s="214"/>
      <c r="BL270" s="214"/>
      <c r="BM270" s="214"/>
      <c r="BN270" s="214"/>
      <c r="BO270" s="214"/>
      <c r="BP270" s="214"/>
      <c r="BQ270" s="214"/>
      <c r="BR270" s="214"/>
      <c r="BS270" s="214"/>
      <c r="BT270" s="214"/>
      <c r="BU270" s="214"/>
      <c r="BV270" s="214"/>
      <c r="BW270" s="214"/>
      <c r="BX270" s="214"/>
      <c r="BY270" s="214"/>
      <c r="BZ270" s="214"/>
      <c r="CA270" s="214"/>
      <c r="CB270" s="214"/>
      <c r="CC270" s="214"/>
      <c r="CD270" s="214"/>
      <c r="CE270" s="214"/>
      <c r="CF270" s="214"/>
      <c r="CG270" s="214"/>
      <c r="CH270" s="214"/>
      <c r="CI270" s="214"/>
      <c r="CJ270" s="214"/>
      <c r="CK270" s="214"/>
      <c r="CL270" s="214"/>
      <c r="CM270" s="214"/>
      <c r="CN270" s="214"/>
      <c r="CO270" s="214"/>
      <c r="CP270" s="214"/>
      <c r="CQ270" s="214"/>
      <c r="CR270" s="214"/>
      <c r="CS270" s="214"/>
      <c r="CT270" s="214"/>
      <c r="CU270" s="214"/>
      <c r="CV270" s="214"/>
      <c r="CW270" s="214"/>
      <c r="CX270" s="214"/>
      <c r="CY270" s="214"/>
      <c r="CZ270" s="214"/>
      <c r="DA270" s="214"/>
      <c r="DB270" s="214"/>
      <c r="DC270" s="214"/>
      <c r="DD270" s="214"/>
      <c r="DE270" s="214"/>
      <c r="DF270" s="214"/>
      <c r="DG270" s="214"/>
      <c r="DH270" s="214"/>
      <c r="DI270" s="214"/>
      <c r="DJ270" s="214"/>
      <c r="DK270" s="214"/>
      <c r="DL270" s="214"/>
      <c r="DM270" s="214"/>
      <c r="DN270" s="214"/>
      <c r="DO270" s="214"/>
      <c r="DP270" s="214"/>
      <c r="DQ270" s="214"/>
      <c r="DR270" s="214"/>
      <c r="DS270" s="214"/>
      <c r="DT270" s="214"/>
      <c r="DU270" s="214"/>
      <c r="DV270" s="214"/>
      <c r="DW270" s="214"/>
      <c r="DX270" s="214"/>
      <c r="DY270" s="214"/>
      <c r="DZ270" s="214"/>
      <c r="EA270" s="214"/>
      <c r="EB270" s="214"/>
      <c r="EC270" s="214"/>
      <c r="ED270" s="214"/>
      <c r="EE270" s="214"/>
      <c r="EF270" s="214"/>
      <c r="EG270" s="214"/>
      <c r="EH270" s="214"/>
      <c r="EI270" s="214"/>
      <c r="EJ270" s="214"/>
      <c r="EK270" s="214"/>
      <c r="EL270" s="214"/>
      <c r="EM270" s="214"/>
      <c r="EN270" s="214"/>
      <c r="EO270" s="214"/>
      <c r="EP270" s="214"/>
      <c r="EQ270" s="214"/>
      <c r="ER270" s="214"/>
      <c r="ES270" s="214"/>
      <c r="ET270" s="214"/>
      <c r="EU270" s="214"/>
      <c r="EV270" s="214"/>
      <c r="EW270" s="214"/>
      <c r="EX270" s="214"/>
      <c r="EY270" s="214"/>
      <c r="EZ270" s="214"/>
      <c r="FA270" s="214"/>
      <c r="FB270" s="214"/>
      <c r="FC270" s="214"/>
      <c r="FD270" s="214"/>
      <c r="FE270" s="214"/>
      <c r="FF270" s="214"/>
      <c r="FG270" s="214"/>
      <c r="FH270" s="214"/>
      <c r="FI270" s="214"/>
      <c r="FJ270" s="214"/>
      <c r="FK270" s="214"/>
      <c r="FL270" s="214"/>
      <c r="FM270" s="214"/>
      <c r="FN270" s="214"/>
      <c r="FO270" s="214"/>
      <c r="FP270" s="214"/>
      <c r="FQ270" s="214"/>
      <c r="FR270" s="214"/>
      <c r="FS270" s="214"/>
      <c r="FT270" s="214"/>
      <c r="FU270" s="214"/>
      <c r="FV270" s="214"/>
      <c r="FW270" s="214"/>
      <c r="FX270" s="214"/>
      <c r="FY270" s="214"/>
      <c r="FZ270" s="214"/>
      <c r="GA270" s="214"/>
      <c r="GB270" s="214"/>
      <c r="GC270" s="214"/>
      <c r="GD270" s="214"/>
      <c r="GE270" s="214"/>
      <c r="GF270" s="214"/>
      <c r="GG270" s="214"/>
      <c r="GH270" s="214"/>
      <c r="GI270" s="214"/>
      <c r="GJ270" s="214"/>
      <c r="GK270" s="214"/>
      <c r="GL270" s="214"/>
      <c r="GM270" s="214"/>
      <c r="GN270" s="214"/>
      <c r="GO270" s="214"/>
      <c r="GP270" s="214"/>
      <c r="GQ270" s="214"/>
      <c r="GR270" s="214"/>
      <c r="GS270" s="214"/>
      <c r="GT270" s="214"/>
      <c r="GU270" s="214"/>
      <c r="GV270" s="214"/>
      <c r="GW270" s="214"/>
      <c r="GX270" s="214"/>
      <c r="GY270" s="214"/>
      <c r="GZ270" s="214"/>
      <c r="HA270" s="214"/>
      <c r="HB270" s="214"/>
      <c r="HC270" s="214"/>
      <c r="HD270" s="214"/>
      <c r="HE270" s="214"/>
      <c r="HF270" s="214"/>
      <c r="HG270" s="214"/>
      <c r="HH270" s="214"/>
      <c r="HI270" s="214"/>
      <c r="HJ270" s="214"/>
      <c r="HK270" s="214"/>
      <c r="HL270" s="214"/>
      <c r="HM270" s="214"/>
      <c r="HN270" s="214"/>
      <c r="HO270" s="214"/>
      <c r="HP270" s="214"/>
      <c r="HQ270" s="214"/>
      <c r="HR270" s="214"/>
      <c r="HS270" s="214"/>
      <c r="HT270" s="214"/>
      <c r="HU270" s="214"/>
      <c r="HV270" s="214"/>
      <c r="HW270" s="214"/>
      <c r="HX270" s="214"/>
      <c r="HY270" s="214"/>
      <c r="HZ270" s="214"/>
      <c r="IA270" s="214"/>
      <c r="IB270" s="214"/>
      <c r="IC270" s="214"/>
      <c r="ID270" s="214"/>
      <c r="IE270" s="214"/>
      <c r="IF270" s="214"/>
      <c r="IG270" s="214"/>
      <c r="IH270" s="214"/>
      <c r="II270" s="214"/>
      <c r="IJ270" s="214"/>
      <c r="IK270" s="214"/>
      <c r="IL270" s="214"/>
      <c r="IM270" s="214"/>
      <c r="IN270" s="214"/>
      <c r="IO270" s="214"/>
      <c r="IP270" s="214"/>
      <c r="IQ270" s="214"/>
      <c r="IR270" s="214"/>
      <c r="IS270" s="214"/>
      <c r="IT270" s="214"/>
      <c r="IU270" s="214"/>
      <c r="IV270" s="214"/>
      <c r="IW270" s="214"/>
      <c r="IX270" s="214"/>
      <c r="IY270" s="214"/>
      <c r="IZ270" s="214"/>
      <c r="JA270" s="214"/>
      <c r="JB270" s="214"/>
      <c r="JC270" s="214"/>
      <c r="JD270" s="214"/>
      <c r="JE270" s="214"/>
      <c r="JF270" s="214"/>
      <c r="JG270" s="214"/>
      <c r="JH270" s="214"/>
      <c r="JI270" s="214"/>
      <c r="JJ270" s="214"/>
      <c r="JK270" s="214"/>
      <c r="JL270" s="214"/>
      <c r="JM270" s="214"/>
      <c r="JN270" s="214"/>
      <c r="JO270" s="214"/>
      <c r="JP270" s="214"/>
      <c r="JQ270" s="214"/>
      <c r="JR270" s="214"/>
      <c r="JS270" s="214"/>
      <c r="JT270" s="214"/>
      <c r="JU270" s="214"/>
      <c r="JV270" s="214"/>
      <c r="JW270" s="214"/>
      <c r="JX270" s="214"/>
      <c r="JY270" s="214"/>
      <c r="JZ270" s="214"/>
      <c r="KA270" s="214"/>
      <c r="KB270" s="214"/>
      <c r="KC270" s="214"/>
      <c r="KD270" s="214"/>
      <c r="KE270" s="214"/>
      <c r="KF270" s="214"/>
      <c r="KG270" s="214"/>
      <c r="KH270" s="214"/>
      <c r="KI270" s="214"/>
      <c r="KJ270" s="214"/>
      <c r="KK270" s="214"/>
      <c r="KL270" s="214"/>
      <c r="KM270" s="214"/>
      <c r="KN270" s="214"/>
      <c r="KO270" s="214"/>
      <c r="KP270" s="214"/>
      <c r="KQ270" s="214"/>
      <c r="KR270" s="214"/>
      <c r="KS270" s="214"/>
      <c r="KT270" s="214"/>
      <c r="KU270" s="214"/>
      <c r="KV270" s="214"/>
      <c r="KW270" s="214"/>
      <c r="KX270" s="214"/>
      <c r="KY270" s="214"/>
      <c r="KZ270" s="214"/>
      <c r="LA270" s="214"/>
      <c r="LB270" s="214"/>
      <c r="LC270" s="214"/>
      <c r="LD270" s="214"/>
      <c r="LE270" s="214"/>
      <c r="LF270" s="214"/>
      <c r="LG270" s="214"/>
      <c r="LH270" s="214"/>
      <c r="LI270" s="214"/>
      <c r="LJ270" s="214"/>
      <c r="LK270" s="214"/>
      <c r="LL270" s="214"/>
      <c r="LM270" s="214"/>
      <c r="LN270" s="214"/>
      <c r="LO270" s="214"/>
      <c r="LP270" s="214"/>
      <c r="LQ270" s="214"/>
      <c r="LR270" s="214"/>
      <c r="LS270" s="214"/>
      <c r="LT270" s="214"/>
      <c r="LU270" s="214"/>
      <c r="LV270" s="214"/>
      <c r="LW270" s="214"/>
      <c r="LX270" s="214"/>
      <c r="LY270" s="214"/>
      <c r="LZ270" s="214"/>
      <c r="MA270" s="214"/>
      <c r="MB270" s="214"/>
      <c r="MC270" s="214"/>
      <c r="MD270" s="214"/>
      <c r="ME270" s="214"/>
      <c r="MF270" s="214"/>
      <c r="MG270" s="214"/>
      <c r="MH270" s="214"/>
      <c r="MI270" s="214"/>
      <c r="MJ270" s="214"/>
      <c r="MK270" s="214"/>
      <c r="ML270" s="214"/>
      <c r="MM270" s="214"/>
      <c r="MN270" s="214"/>
      <c r="MO270" s="214"/>
      <c r="MP270" s="214"/>
      <c r="MQ270" s="214"/>
      <c r="MR270" s="214"/>
      <c r="MS270" s="214"/>
      <c r="MT270" s="214"/>
      <c r="MU270" s="214"/>
      <c r="MV270" s="214"/>
      <c r="MW270" s="214"/>
      <c r="MX270" s="214"/>
      <c r="MY270" s="214"/>
      <c r="MZ270" s="214"/>
      <c r="NA270" s="214"/>
      <c r="NB270" s="214"/>
      <c r="NC270" s="214"/>
      <c r="ND270" s="214"/>
      <c r="NE270" s="214"/>
      <c r="NF270" s="214"/>
      <c r="NG270" s="214"/>
      <c r="NH270" s="214"/>
      <c r="NI270" s="214"/>
      <c r="NJ270" s="214"/>
      <c r="NK270" s="214"/>
      <c r="NL270" s="214"/>
      <c r="NM270" s="214"/>
      <c r="NN270" s="214"/>
      <c r="NO270" s="214"/>
      <c r="NP270" s="214"/>
      <c r="NQ270" s="214"/>
      <c r="NR270" s="214"/>
      <c r="NS270" s="214"/>
      <c r="NT270" s="214"/>
      <c r="NU270" s="214"/>
      <c r="NV270" s="214"/>
      <c r="NW270" s="214"/>
      <c r="NX270" s="214"/>
      <c r="NY270" s="214"/>
      <c r="NZ270" s="214"/>
      <c r="OA270" s="214"/>
      <c r="OB270" s="214"/>
      <c r="OC270" s="214"/>
      <c r="OD270" s="214"/>
      <c r="OE270" s="214"/>
      <c r="OF270" s="214"/>
      <c r="OG270" s="214"/>
      <c r="OH270" s="214"/>
      <c r="OI270" s="214"/>
      <c r="OJ270" s="214"/>
      <c r="OK270" s="214"/>
      <c r="OL270" s="214"/>
      <c r="OM270" s="214"/>
      <c r="ON270" s="214"/>
      <c r="OO270" s="214"/>
      <c r="OP270" s="214"/>
      <c r="OQ270" s="214"/>
      <c r="OR270" s="214"/>
      <c r="OS270" s="214"/>
      <c r="OT270" s="214"/>
      <c r="OU270" s="214"/>
      <c r="OV270" s="214"/>
      <c r="OW270" s="214"/>
      <c r="OX270" s="214"/>
      <c r="OY270" s="214"/>
      <c r="OZ270" s="214"/>
      <c r="PA270" s="214"/>
      <c r="PB270" s="214"/>
      <c r="PC270" s="214"/>
      <c r="PD270" s="214"/>
      <c r="PE270" s="214"/>
      <c r="PF270" s="214"/>
      <c r="PG270" s="214"/>
      <c r="PH270" s="214"/>
      <c r="PI270" s="214"/>
      <c r="PJ270" s="214"/>
      <c r="PK270" s="214"/>
      <c r="PL270" s="214"/>
      <c r="PM270" s="214"/>
      <c r="PN270" s="214"/>
      <c r="PO270" s="214"/>
      <c r="PP270" s="214"/>
      <c r="PQ270" s="214"/>
      <c r="PR270" s="214"/>
      <c r="PS270" s="214"/>
      <c r="PT270" s="214"/>
      <c r="PU270" s="214"/>
      <c r="PV270" s="214"/>
      <c r="PW270" s="214"/>
      <c r="PX270" s="214"/>
      <c r="PY270" s="214"/>
      <c r="PZ270" s="214"/>
      <c r="QA270" s="214"/>
      <c r="QB270" s="214"/>
      <c r="QC270" s="214"/>
      <c r="QD270" s="214"/>
      <c r="QE270" s="214"/>
      <c r="QF270" s="214"/>
      <c r="QG270" s="214"/>
      <c r="QH270" s="214"/>
      <c r="QI270" s="214"/>
      <c r="QJ270" s="214"/>
      <c r="QK270" s="214"/>
      <c r="QL270" s="214"/>
      <c r="QM270" s="214"/>
      <c r="QN270" s="214"/>
      <c r="QO270" s="214"/>
      <c r="QP270" s="214"/>
      <c r="QQ270" s="214"/>
      <c r="QR270" s="214"/>
      <c r="QS270" s="214"/>
      <c r="QT270" s="214"/>
      <c r="QU270" s="214"/>
      <c r="QV270" s="214"/>
      <c r="QW270" s="214"/>
      <c r="QX270" s="214"/>
      <c r="QY270" s="214"/>
      <c r="QZ270" s="214"/>
      <c r="RA270" s="214"/>
      <c r="RB270" s="214"/>
      <c r="RC270" s="214"/>
      <c r="RD270" s="214"/>
      <c r="RE270" s="214"/>
      <c r="RF270" s="214"/>
      <c r="RG270" s="214"/>
      <c r="RH270" s="214"/>
      <c r="RI270" s="214"/>
      <c r="RJ270" s="214"/>
      <c r="RK270" s="214"/>
      <c r="RL270" s="214"/>
      <c r="RM270" s="214"/>
      <c r="RN270" s="214"/>
      <c r="RO270" s="214"/>
      <c r="RP270" s="214"/>
      <c r="RQ270" s="214"/>
      <c r="RR270" s="214"/>
      <c r="RS270" s="214"/>
      <c r="RT270" s="214"/>
      <c r="RU270" s="214"/>
      <c r="RV270" s="214"/>
      <c r="RW270" s="214"/>
      <c r="RX270" s="214"/>
      <c r="RY270" s="214"/>
      <c r="RZ270" s="214"/>
      <c r="SA270" s="214"/>
      <c r="SB270" s="214"/>
      <c r="SC270" s="214"/>
      <c r="SD270" s="214"/>
      <c r="SE270" s="214"/>
      <c r="SF270" s="214"/>
      <c r="SG270" s="214"/>
      <c r="SH270" s="214"/>
      <c r="SI270" s="214"/>
      <c r="SJ270" s="214"/>
      <c r="SK270" s="214"/>
      <c r="SL270" s="214"/>
      <c r="SM270" s="214"/>
      <c r="SN270" s="214"/>
      <c r="SO270" s="214"/>
      <c r="SP270" s="214"/>
      <c r="SQ270" s="214"/>
      <c r="SR270" s="214"/>
      <c r="SS270" s="214"/>
      <c r="ST270" s="214"/>
      <c r="SU270" s="214"/>
      <c r="SV270" s="214"/>
      <c r="SW270" s="214"/>
      <c r="SX270" s="214"/>
      <c r="SY270" s="214"/>
      <c r="SZ270" s="214"/>
      <c r="TA270" s="214"/>
      <c r="TB270" s="214"/>
      <c r="TC270" s="214"/>
      <c r="TD270" s="214"/>
      <c r="TE270" s="214"/>
      <c r="TF270" s="214"/>
      <c r="TG270" s="214"/>
    </row>
    <row r="271" spans="1:528" ht="21" customHeight="1" x14ac:dyDescent="0.25">
      <c r="B271" s="213"/>
      <c r="C271" s="408"/>
      <c r="D271" s="409"/>
      <c r="E271" s="409"/>
      <c r="F271" s="409"/>
      <c r="G271" s="409"/>
      <c r="H271" s="410"/>
      <c r="I271" s="267"/>
      <c r="J271" s="270"/>
      <c r="K271" s="15"/>
      <c r="L271" s="15"/>
      <c r="M271" s="15"/>
      <c r="N271" s="15"/>
      <c r="O271" s="383" t="s">
        <v>144</v>
      </c>
      <c r="P271" s="384"/>
      <c r="Q271" s="385"/>
      <c r="R271" s="214"/>
      <c r="S271" s="214"/>
      <c r="T271" s="214"/>
      <c r="U271" s="214"/>
      <c r="V271" s="214"/>
      <c r="W271" s="214"/>
      <c r="X271" s="214"/>
      <c r="Y271" s="214"/>
      <c r="Z271" s="214"/>
      <c r="AA271" s="214"/>
      <c r="AB271" s="214"/>
      <c r="AC271" s="214"/>
      <c r="AD271" s="214"/>
      <c r="AE271" s="214"/>
      <c r="AF271" s="214"/>
      <c r="AG271" s="214"/>
      <c r="AH271" s="214"/>
      <c r="AI271" s="214"/>
      <c r="AJ271" s="214"/>
      <c r="AK271" s="214"/>
      <c r="AL271" s="214"/>
      <c r="AM271" s="214"/>
      <c r="AN271" s="214"/>
      <c r="AO271" s="214"/>
      <c r="AP271" s="214"/>
      <c r="AQ271" s="214"/>
      <c r="AR271" s="214"/>
      <c r="AS271" s="214"/>
      <c r="AT271" s="214"/>
      <c r="AU271" s="214"/>
      <c r="AV271" s="214"/>
      <c r="AW271" s="214"/>
      <c r="AX271" s="214"/>
      <c r="AY271" s="214"/>
      <c r="AZ271" s="214"/>
      <c r="BA271" s="214"/>
      <c r="BB271" s="214"/>
      <c r="BC271" s="214"/>
      <c r="BD271" s="214"/>
      <c r="BE271" s="214"/>
      <c r="BF271" s="214"/>
      <c r="BG271" s="214"/>
      <c r="BH271" s="214"/>
      <c r="BI271" s="214"/>
      <c r="BJ271" s="214"/>
      <c r="BK271" s="214"/>
      <c r="BL271" s="214"/>
      <c r="BM271" s="214"/>
      <c r="BN271" s="214"/>
      <c r="BO271" s="214"/>
      <c r="BP271" s="214"/>
      <c r="BQ271" s="214"/>
      <c r="BR271" s="214"/>
      <c r="BS271" s="214"/>
      <c r="BT271" s="214"/>
      <c r="BU271" s="214"/>
      <c r="BV271" s="214"/>
      <c r="BW271" s="214"/>
      <c r="BX271" s="214"/>
      <c r="BY271" s="214"/>
      <c r="BZ271" s="214"/>
      <c r="CA271" s="214"/>
      <c r="CB271" s="214"/>
      <c r="CC271" s="214"/>
      <c r="CD271" s="214"/>
      <c r="CE271" s="214"/>
      <c r="CF271" s="214"/>
      <c r="CG271" s="214"/>
      <c r="CH271" s="214"/>
      <c r="CI271" s="214"/>
      <c r="CJ271" s="214"/>
      <c r="CK271" s="214"/>
      <c r="CL271" s="214"/>
      <c r="CM271" s="214"/>
      <c r="CN271" s="214"/>
      <c r="CO271" s="214"/>
      <c r="CP271" s="214"/>
      <c r="CQ271" s="214"/>
      <c r="CR271" s="214"/>
      <c r="CS271" s="214"/>
      <c r="CT271" s="214"/>
      <c r="CU271" s="214"/>
      <c r="CV271" s="214"/>
      <c r="CW271" s="214"/>
      <c r="CX271" s="214"/>
      <c r="CY271" s="214"/>
      <c r="CZ271" s="214"/>
      <c r="DA271" s="214"/>
      <c r="DB271" s="214"/>
      <c r="DC271" s="214"/>
      <c r="DD271" s="214"/>
      <c r="DE271" s="214"/>
      <c r="DF271" s="214"/>
      <c r="DG271" s="214"/>
      <c r="DH271" s="214"/>
      <c r="DI271" s="214"/>
      <c r="DJ271" s="214"/>
      <c r="DK271" s="214"/>
      <c r="DL271" s="214"/>
      <c r="DM271" s="214"/>
      <c r="DN271" s="214"/>
      <c r="DO271" s="214"/>
      <c r="DP271" s="214"/>
      <c r="DQ271" s="214"/>
      <c r="DR271" s="214"/>
      <c r="DS271" s="214"/>
      <c r="DT271" s="214"/>
      <c r="DU271" s="214"/>
      <c r="DV271" s="214"/>
      <c r="DW271" s="214"/>
      <c r="DX271" s="214"/>
      <c r="DY271" s="214"/>
      <c r="DZ271" s="214"/>
      <c r="EA271" s="214"/>
      <c r="EB271" s="214"/>
      <c r="EC271" s="214"/>
      <c r="ED271" s="214"/>
      <c r="EE271" s="214"/>
      <c r="EF271" s="214"/>
      <c r="EG271" s="214"/>
      <c r="EH271" s="214"/>
      <c r="EI271" s="214"/>
      <c r="EJ271" s="214"/>
      <c r="EK271" s="214"/>
      <c r="EL271" s="214"/>
      <c r="EM271" s="214"/>
      <c r="EN271" s="214"/>
      <c r="EO271" s="214"/>
      <c r="EP271" s="214"/>
      <c r="EQ271" s="214"/>
      <c r="ER271" s="214"/>
      <c r="ES271" s="214"/>
      <c r="ET271" s="214"/>
      <c r="EU271" s="214"/>
      <c r="EV271" s="214"/>
      <c r="EW271" s="214"/>
      <c r="EX271" s="214"/>
      <c r="EY271" s="214"/>
      <c r="EZ271" s="214"/>
      <c r="FA271" s="214"/>
      <c r="FB271" s="214"/>
      <c r="FC271" s="214"/>
      <c r="FD271" s="214"/>
      <c r="FE271" s="214"/>
      <c r="FF271" s="214"/>
      <c r="FG271" s="214"/>
      <c r="FH271" s="214"/>
      <c r="FI271" s="214"/>
      <c r="FJ271" s="214"/>
      <c r="FK271" s="214"/>
      <c r="FL271" s="214"/>
      <c r="FM271" s="214"/>
      <c r="FN271" s="214"/>
      <c r="FO271" s="214"/>
      <c r="FP271" s="214"/>
      <c r="FQ271" s="214"/>
      <c r="FR271" s="214"/>
      <c r="FS271" s="214"/>
      <c r="FT271" s="214"/>
      <c r="FU271" s="214"/>
      <c r="FV271" s="214"/>
      <c r="FW271" s="214"/>
      <c r="FX271" s="214"/>
      <c r="FY271" s="214"/>
      <c r="FZ271" s="214"/>
      <c r="GA271" s="214"/>
      <c r="GB271" s="214"/>
      <c r="GC271" s="214"/>
      <c r="GD271" s="214"/>
      <c r="GE271" s="214"/>
      <c r="GF271" s="214"/>
      <c r="GG271" s="214"/>
      <c r="GH271" s="214"/>
      <c r="GI271" s="214"/>
      <c r="GJ271" s="214"/>
      <c r="GK271" s="214"/>
      <c r="GL271" s="214"/>
      <c r="GM271" s="214"/>
      <c r="GN271" s="214"/>
      <c r="GO271" s="214"/>
      <c r="GP271" s="214"/>
      <c r="GQ271" s="214"/>
      <c r="GR271" s="214"/>
      <c r="GS271" s="214"/>
      <c r="GT271" s="214"/>
      <c r="GU271" s="214"/>
      <c r="GV271" s="214"/>
      <c r="GW271" s="214"/>
      <c r="GX271" s="214"/>
      <c r="GY271" s="214"/>
      <c r="GZ271" s="214"/>
      <c r="HA271" s="214"/>
      <c r="HB271" s="214"/>
      <c r="HC271" s="214"/>
      <c r="HD271" s="214"/>
      <c r="HE271" s="214"/>
      <c r="HF271" s="214"/>
      <c r="HG271" s="214"/>
      <c r="HH271" s="214"/>
      <c r="HI271" s="214"/>
      <c r="HJ271" s="214"/>
      <c r="HK271" s="214"/>
      <c r="HL271" s="214"/>
      <c r="HM271" s="214"/>
      <c r="HN271" s="214"/>
      <c r="HO271" s="214"/>
      <c r="HP271" s="214"/>
      <c r="HQ271" s="214"/>
      <c r="HR271" s="214"/>
      <c r="HS271" s="214"/>
      <c r="HT271" s="214"/>
      <c r="HU271" s="214"/>
      <c r="HV271" s="214"/>
      <c r="HW271" s="214"/>
      <c r="HX271" s="214"/>
      <c r="HY271" s="214"/>
      <c r="HZ271" s="214"/>
      <c r="IA271" s="214"/>
      <c r="IB271" s="214"/>
      <c r="IC271" s="214"/>
      <c r="ID271" s="214"/>
      <c r="IE271" s="214"/>
      <c r="IF271" s="214"/>
      <c r="IG271" s="214"/>
      <c r="IH271" s="214"/>
      <c r="II271" s="214"/>
      <c r="IJ271" s="214"/>
      <c r="IK271" s="214"/>
      <c r="IL271" s="214"/>
      <c r="IM271" s="214"/>
      <c r="IN271" s="214"/>
      <c r="IO271" s="214"/>
      <c r="IP271" s="214"/>
      <c r="IQ271" s="214"/>
      <c r="IR271" s="214"/>
      <c r="IS271" s="214"/>
      <c r="IT271" s="214"/>
      <c r="IU271" s="214"/>
      <c r="IV271" s="214"/>
      <c r="IW271" s="214"/>
      <c r="IX271" s="214"/>
      <c r="IY271" s="214"/>
      <c r="IZ271" s="214"/>
      <c r="JA271" s="214"/>
      <c r="JB271" s="214"/>
      <c r="JC271" s="214"/>
      <c r="JD271" s="214"/>
      <c r="JE271" s="214"/>
      <c r="JF271" s="214"/>
      <c r="JG271" s="214"/>
      <c r="JH271" s="214"/>
      <c r="JI271" s="214"/>
      <c r="JJ271" s="214"/>
      <c r="JK271" s="214"/>
      <c r="JL271" s="214"/>
      <c r="JM271" s="214"/>
      <c r="JN271" s="214"/>
      <c r="JO271" s="214"/>
      <c r="JP271" s="214"/>
      <c r="JQ271" s="214"/>
      <c r="JR271" s="214"/>
      <c r="JS271" s="214"/>
      <c r="JT271" s="214"/>
      <c r="JU271" s="214"/>
      <c r="JV271" s="214"/>
      <c r="JW271" s="214"/>
      <c r="JX271" s="214"/>
      <c r="JY271" s="214"/>
      <c r="JZ271" s="214"/>
      <c r="KA271" s="214"/>
      <c r="KB271" s="214"/>
      <c r="KC271" s="214"/>
      <c r="KD271" s="214"/>
      <c r="KE271" s="214"/>
      <c r="KF271" s="214"/>
      <c r="KG271" s="214"/>
      <c r="KH271" s="214"/>
      <c r="KI271" s="214"/>
      <c r="KJ271" s="214"/>
      <c r="KK271" s="214"/>
      <c r="KL271" s="214"/>
      <c r="KM271" s="214"/>
      <c r="KN271" s="214"/>
      <c r="KO271" s="214"/>
      <c r="KP271" s="214"/>
      <c r="KQ271" s="214"/>
      <c r="KR271" s="214"/>
      <c r="KS271" s="214"/>
      <c r="KT271" s="214"/>
      <c r="KU271" s="214"/>
      <c r="KV271" s="214"/>
      <c r="KW271" s="214"/>
      <c r="KX271" s="214"/>
      <c r="KY271" s="214"/>
      <c r="KZ271" s="214"/>
      <c r="LA271" s="214"/>
      <c r="LB271" s="214"/>
      <c r="LC271" s="214"/>
      <c r="LD271" s="214"/>
      <c r="LE271" s="214"/>
      <c r="LF271" s="214"/>
      <c r="LG271" s="214"/>
      <c r="LH271" s="214"/>
      <c r="LI271" s="214"/>
      <c r="LJ271" s="214"/>
      <c r="LK271" s="214"/>
      <c r="LL271" s="214"/>
      <c r="LM271" s="214"/>
      <c r="LN271" s="214"/>
      <c r="LO271" s="214"/>
      <c r="LP271" s="214"/>
      <c r="LQ271" s="214"/>
      <c r="LR271" s="214"/>
      <c r="LS271" s="214"/>
      <c r="LT271" s="214"/>
      <c r="LU271" s="214"/>
      <c r="LV271" s="214"/>
      <c r="LW271" s="214"/>
      <c r="LX271" s="214"/>
      <c r="LY271" s="214"/>
      <c r="LZ271" s="214"/>
      <c r="MA271" s="214"/>
      <c r="MB271" s="214"/>
      <c r="MC271" s="214"/>
      <c r="MD271" s="214"/>
      <c r="ME271" s="214"/>
      <c r="MF271" s="214"/>
      <c r="MG271" s="214"/>
      <c r="MH271" s="214"/>
      <c r="MI271" s="214"/>
      <c r="MJ271" s="214"/>
      <c r="MK271" s="214"/>
      <c r="ML271" s="214"/>
      <c r="MM271" s="214"/>
      <c r="MN271" s="214"/>
      <c r="MO271" s="214"/>
      <c r="MP271" s="214"/>
      <c r="MQ271" s="214"/>
      <c r="MR271" s="214"/>
      <c r="MS271" s="214"/>
      <c r="MT271" s="214"/>
      <c r="MU271" s="214"/>
      <c r="MV271" s="214"/>
      <c r="MW271" s="214"/>
      <c r="MX271" s="214"/>
      <c r="MY271" s="214"/>
      <c r="MZ271" s="214"/>
      <c r="NA271" s="214"/>
      <c r="NB271" s="214"/>
      <c r="NC271" s="214"/>
      <c r="ND271" s="214"/>
      <c r="NE271" s="214"/>
      <c r="NF271" s="214"/>
      <c r="NG271" s="214"/>
      <c r="NH271" s="214"/>
      <c r="NI271" s="214"/>
      <c r="NJ271" s="214"/>
      <c r="NK271" s="214"/>
      <c r="NL271" s="214"/>
      <c r="NM271" s="214"/>
      <c r="NN271" s="214"/>
      <c r="NO271" s="214"/>
      <c r="NP271" s="214"/>
      <c r="NQ271" s="214"/>
      <c r="NR271" s="214"/>
      <c r="NS271" s="214"/>
      <c r="NT271" s="214"/>
      <c r="NU271" s="214"/>
      <c r="NV271" s="214"/>
      <c r="NW271" s="214"/>
      <c r="NX271" s="214"/>
      <c r="NY271" s="214"/>
      <c r="NZ271" s="214"/>
      <c r="OA271" s="214"/>
      <c r="OB271" s="214"/>
      <c r="OC271" s="214"/>
      <c r="OD271" s="214"/>
      <c r="OE271" s="214"/>
      <c r="OF271" s="214"/>
      <c r="OG271" s="214"/>
      <c r="OH271" s="214"/>
      <c r="OI271" s="214"/>
      <c r="OJ271" s="214"/>
      <c r="OK271" s="214"/>
      <c r="OL271" s="214"/>
      <c r="OM271" s="214"/>
      <c r="ON271" s="214"/>
      <c r="OO271" s="214"/>
      <c r="OP271" s="214"/>
      <c r="OQ271" s="214"/>
      <c r="OR271" s="214"/>
      <c r="OS271" s="214"/>
      <c r="OT271" s="214"/>
      <c r="OU271" s="214"/>
      <c r="OV271" s="214"/>
      <c r="OW271" s="214"/>
      <c r="OX271" s="214"/>
      <c r="OY271" s="214"/>
      <c r="OZ271" s="214"/>
      <c r="PA271" s="214"/>
      <c r="PB271" s="214"/>
      <c r="PC271" s="214"/>
      <c r="PD271" s="214"/>
      <c r="PE271" s="214"/>
      <c r="PF271" s="214"/>
      <c r="PG271" s="214"/>
      <c r="PH271" s="214"/>
      <c r="PI271" s="214"/>
      <c r="PJ271" s="214"/>
      <c r="PK271" s="214"/>
      <c r="PL271" s="214"/>
      <c r="PM271" s="214"/>
      <c r="PN271" s="214"/>
      <c r="PO271" s="214"/>
      <c r="PP271" s="214"/>
      <c r="PQ271" s="214"/>
      <c r="PR271" s="214"/>
      <c r="PS271" s="214"/>
      <c r="PT271" s="214"/>
      <c r="PU271" s="214"/>
      <c r="PV271" s="214"/>
      <c r="PW271" s="214"/>
      <c r="PX271" s="214"/>
      <c r="PY271" s="214"/>
      <c r="PZ271" s="214"/>
      <c r="QA271" s="214"/>
      <c r="QB271" s="214"/>
      <c r="QC271" s="214"/>
      <c r="QD271" s="214"/>
      <c r="QE271" s="214"/>
      <c r="QF271" s="214"/>
      <c r="QG271" s="214"/>
      <c r="QH271" s="214"/>
      <c r="QI271" s="214"/>
      <c r="QJ271" s="214"/>
      <c r="QK271" s="214"/>
      <c r="QL271" s="214"/>
      <c r="QM271" s="214"/>
      <c r="QN271" s="214"/>
      <c r="QO271" s="214"/>
      <c r="QP271" s="214"/>
      <c r="QQ271" s="214"/>
      <c r="QR271" s="214"/>
      <c r="QS271" s="214"/>
      <c r="QT271" s="214"/>
      <c r="QU271" s="214"/>
      <c r="QV271" s="214"/>
      <c r="QW271" s="214"/>
      <c r="QX271" s="214"/>
      <c r="QY271" s="214"/>
      <c r="QZ271" s="214"/>
      <c r="RA271" s="214"/>
      <c r="RB271" s="214"/>
      <c r="RC271" s="214"/>
      <c r="RD271" s="214"/>
      <c r="RE271" s="214"/>
      <c r="RF271" s="214"/>
      <c r="RG271" s="214"/>
      <c r="RH271" s="214"/>
      <c r="RI271" s="214"/>
      <c r="RJ271" s="214"/>
      <c r="RK271" s="214"/>
      <c r="RL271" s="214"/>
      <c r="RM271" s="214"/>
      <c r="RN271" s="214"/>
      <c r="RO271" s="214"/>
      <c r="RP271" s="214"/>
      <c r="RQ271" s="214"/>
      <c r="RR271" s="214"/>
      <c r="RS271" s="214"/>
      <c r="RT271" s="214"/>
      <c r="RU271" s="214"/>
      <c r="RV271" s="214"/>
      <c r="RW271" s="214"/>
      <c r="RX271" s="214"/>
      <c r="RY271" s="214"/>
      <c r="RZ271" s="214"/>
      <c r="SA271" s="214"/>
      <c r="SB271" s="214"/>
      <c r="SC271" s="214"/>
      <c r="SD271" s="214"/>
      <c r="SE271" s="214"/>
      <c r="SF271" s="214"/>
      <c r="SG271" s="214"/>
      <c r="SH271" s="214"/>
      <c r="SI271" s="214"/>
      <c r="SJ271" s="214"/>
      <c r="SK271" s="214"/>
      <c r="SL271" s="214"/>
      <c r="SM271" s="214"/>
      <c r="SN271" s="214"/>
      <c r="SO271" s="214"/>
      <c r="SP271" s="214"/>
      <c r="SQ271" s="214"/>
      <c r="SR271" s="214"/>
      <c r="SS271" s="214"/>
      <c r="ST271" s="214"/>
      <c r="SU271" s="214"/>
      <c r="SV271" s="214"/>
      <c r="SW271" s="214"/>
      <c r="SX271" s="214"/>
      <c r="SY271" s="214"/>
      <c r="SZ271" s="214"/>
      <c r="TA271" s="214"/>
      <c r="TB271" s="214"/>
      <c r="TC271" s="214"/>
      <c r="TD271" s="214"/>
      <c r="TE271" s="214"/>
      <c r="TF271" s="214"/>
      <c r="TG271" s="214"/>
    </row>
    <row r="272" spans="1:528" ht="24.75" customHeight="1" x14ac:dyDescent="0.25">
      <c r="B272" s="213"/>
      <c r="C272" s="408"/>
      <c r="D272" s="409"/>
      <c r="E272" s="409"/>
      <c r="F272" s="409"/>
      <c r="G272" s="409"/>
      <c r="H272" s="410"/>
      <c r="I272" s="267"/>
      <c r="J272" s="270"/>
      <c r="K272" s="15"/>
      <c r="L272" s="15"/>
      <c r="M272" s="15"/>
      <c r="N272" s="15"/>
      <c r="O272" s="383" t="s">
        <v>145</v>
      </c>
      <c r="P272" s="384"/>
      <c r="Q272" s="385"/>
      <c r="R272" s="214"/>
      <c r="S272" s="214"/>
      <c r="T272" s="214"/>
      <c r="U272" s="214"/>
      <c r="V272" s="214"/>
      <c r="W272" s="214"/>
      <c r="X272" s="214"/>
      <c r="Y272" s="214"/>
      <c r="Z272" s="214"/>
      <c r="AA272" s="214"/>
      <c r="AB272" s="214"/>
      <c r="AC272" s="214"/>
      <c r="AD272" s="214"/>
      <c r="AE272" s="214"/>
      <c r="AF272" s="214"/>
      <c r="AG272" s="214"/>
      <c r="AH272" s="214"/>
      <c r="AI272" s="214"/>
      <c r="AJ272" s="214"/>
      <c r="AK272" s="214"/>
      <c r="AL272" s="214"/>
      <c r="AM272" s="214"/>
      <c r="AN272" s="214"/>
      <c r="AO272" s="214"/>
      <c r="AP272" s="214"/>
      <c r="AQ272" s="214"/>
      <c r="AR272" s="214"/>
      <c r="AS272" s="214"/>
      <c r="AT272" s="214"/>
      <c r="AU272" s="214"/>
      <c r="AV272" s="214"/>
      <c r="AW272" s="214"/>
      <c r="AX272" s="214"/>
      <c r="AY272" s="214"/>
      <c r="AZ272" s="214"/>
      <c r="BA272" s="214"/>
      <c r="BB272" s="214"/>
      <c r="BC272" s="214"/>
      <c r="BD272" s="214"/>
      <c r="BE272" s="214"/>
      <c r="BF272" s="214"/>
      <c r="BG272" s="214"/>
      <c r="BH272" s="214"/>
      <c r="BI272" s="214"/>
      <c r="BJ272" s="214"/>
      <c r="BK272" s="214"/>
      <c r="BL272" s="214"/>
      <c r="BM272" s="214"/>
      <c r="BN272" s="214"/>
      <c r="BO272" s="214"/>
      <c r="BP272" s="214"/>
      <c r="BQ272" s="214"/>
      <c r="BR272" s="214"/>
      <c r="BS272" s="214"/>
      <c r="BT272" s="214"/>
      <c r="BU272" s="214"/>
      <c r="BV272" s="214"/>
      <c r="BW272" s="214"/>
      <c r="BX272" s="214"/>
      <c r="BY272" s="214"/>
      <c r="BZ272" s="214"/>
      <c r="CA272" s="214"/>
      <c r="CB272" s="214"/>
      <c r="CC272" s="214"/>
      <c r="CD272" s="214"/>
      <c r="CE272" s="214"/>
      <c r="CF272" s="214"/>
      <c r="CG272" s="214"/>
      <c r="CH272" s="214"/>
      <c r="CI272" s="214"/>
      <c r="CJ272" s="214"/>
      <c r="CK272" s="214"/>
      <c r="CL272" s="214"/>
      <c r="CM272" s="214"/>
      <c r="CN272" s="214"/>
      <c r="CO272" s="214"/>
      <c r="CP272" s="214"/>
      <c r="CQ272" s="214"/>
      <c r="CR272" s="214"/>
      <c r="CS272" s="214"/>
      <c r="CT272" s="214"/>
      <c r="CU272" s="214"/>
      <c r="CV272" s="214"/>
      <c r="CW272" s="214"/>
      <c r="CX272" s="214"/>
      <c r="CY272" s="214"/>
      <c r="CZ272" s="214"/>
      <c r="DA272" s="214"/>
      <c r="DB272" s="214"/>
      <c r="DC272" s="214"/>
      <c r="DD272" s="214"/>
      <c r="DE272" s="214"/>
      <c r="DF272" s="214"/>
      <c r="DG272" s="214"/>
      <c r="DH272" s="214"/>
      <c r="DI272" s="214"/>
      <c r="DJ272" s="214"/>
      <c r="DK272" s="214"/>
      <c r="DL272" s="214"/>
      <c r="DM272" s="214"/>
      <c r="DN272" s="214"/>
      <c r="DO272" s="214"/>
      <c r="DP272" s="214"/>
      <c r="DQ272" s="214"/>
      <c r="DR272" s="214"/>
      <c r="DS272" s="214"/>
      <c r="DT272" s="214"/>
      <c r="DU272" s="214"/>
      <c r="DV272" s="214"/>
      <c r="DW272" s="214"/>
      <c r="DX272" s="214"/>
      <c r="DY272" s="214"/>
      <c r="DZ272" s="214"/>
      <c r="EA272" s="214"/>
      <c r="EB272" s="214"/>
      <c r="EC272" s="214"/>
      <c r="ED272" s="214"/>
      <c r="EE272" s="214"/>
      <c r="EF272" s="214"/>
      <c r="EG272" s="214"/>
      <c r="EH272" s="214"/>
      <c r="EI272" s="214"/>
      <c r="EJ272" s="214"/>
      <c r="EK272" s="214"/>
      <c r="EL272" s="214"/>
      <c r="EM272" s="214"/>
      <c r="EN272" s="214"/>
      <c r="EO272" s="214"/>
      <c r="EP272" s="214"/>
      <c r="EQ272" s="214"/>
      <c r="ER272" s="214"/>
      <c r="ES272" s="214"/>
      <c r="ET272" s="214"/>
      <c r="EU272" s="214"/>
      <c r="EV272" s="214"/>
      <c r="EW272" s="214"/>
      <c r="EX272" s="214"/>
      <c r="EY272" s="214"/>
      <c r="EZ272" s="214"/>
      <c r="FA272" s="214"/>
      <c r="FB272" s="214"/>
      <c r="FC272" s="214"/>
      <c r="FD272" s="214"/>
      <c r="FE272" s="214"/>
      <c r="FF272" s="214"/>
      <c r="FG272" s="214"/>
      <c r="FH272" s="214"/>
      <c r="FI272" s="214"/>
      <c r="FJ272" s="214"/>
      <c r="FK272" s="214"/>
      <c r="FL272" s="214"/>
      <c r="FM272" s="214"/>
      <c r="FN272" s="214"/>
      <c r="FO272" s="214"/>
      <c r="FP272" s="214"/>
      <c r="FQ272" s="214"/>
      <c r="FR272" s="214"/>
      <c r="FS272" s="214"/>
      <c r="FT272" s="214"/>
      <c r="FU272" s="214"/>
      <c r="FV272" s="214"/>
      <c r="FW272" s="214"/>
      <c r="FX272" s="214"/>
      <c r="FY272" s="214"/>
      <c r="FZ272" s="214"/>
      <c r="GA272" s="214"/>
      <c r="GB272" s="214"/>
      <c r="GC272" s="214"/>
      <c r="GD272" s="214"/>
      <c r="GE272" s="214"/>
      <c r="GF272" s="214"/>
      <c r="GG272" s="214"/>
      <c r="GH272" s="214"/>
      <c r="GI272" s="214"/>
      <c r="GJ272" s="214"/>
      <c r="GK272" s="214"/>
      <c r="GL272" s="214"/>
      <c r="GM272" s="214"/>
      <c r="GN272" s="214"/>
      <c r="GO272" s="214"/>
      <c r="GP272" s="214"/>
      <c r="GQ272" s="214"/>
      <c r="GR272" s="214"/>
      <c r="GS272" s="214"/>
      <c r="GT272" s="214"/>
      <c r="GU272" s="214"/>
      <c r="GV272" s="214"/>
      <c r="GW272" s="214"/>
      <c r="GX272" s="214"/>
      <c r="GY272" s="214"/>
      <c r="GZ272" s="214"/>
      <c r="HA272" s="214"/>
      <c r="HB272" s="214"/>
      <c r="HC272" s="214"/>
      <c r="HD272" s="214"/>
      <c r="HE272" s="214"/>
      <c r="HF272" s="214"/>
      <c r="HG272" s="214"/>
      <c r="HH272" s="214"/>
      <c r="HI272" s="214"/>
      <c r="HJ272" s="214"/>
      <c r="HK272" s="214"/>
      <c r="HL272" s="214"/>
      <c r="HM272" s="214"/>
      <c r="HN272" s="214"/>
      <c r="HO272" s="214"/>
      <c r="HP272" s="214"/>
      <c r="HQ272" s="214"/>
      <c r="HR272" s="214"/>
      <c r="HS272" s="214"/>
      <c r="HT272" s="214"/>
      <c r="HU272" s="214"/>
      <c r="HV272" s="214"/>
      <c r="HW272" s="214"/>
      <c r="HX272" s="214"/>
      <c r="HY272" s="214"/>
      <c r="HZ272" s="214"/>
      <c r="IA272" s="214"/>
      <c r="IB272" s="214"/>
      <c r="IC272" s="214"/>
      <c r="ID272" s="214"/>
      <c r="IE272" s="214"/>
      <c r="IF272" s="214"/>
      <c r="IG272" s="214"/>
      <c r="IH272" s="214"/>
      <c r="II272" s="214"/>
      <c r="IJ272" s="214"/>
      <c r="IK272" s="214"/>
      <c r="IL272" s="214"/>
      <c r="IM272" s="214"/>
      <c r="IN272" s="214"/>
      <c r="IO272" s="214"/>
      <c r="IP272" s="214"/>
      <c r="IQ272" s="214"/>
      <c r="IR272" s="214"/>
      <c r="IS272" s="214"/>
      <c r="IT272" s="214"/>
      <c r="IU272" s="214"/>
      <c r="IV272" s="214"/>
      <c r="IW272" s="214"/>
      <c r="IX272" s="214"/>
      <c r="IY272" s="214"/>
      <c r="IZ272" s="214"/>
      <c r="JA272" s="214"/>
      <c r="JB272" s="214"/>
      <c r="JC272" s="214"/>
      <c r="JD272" s="214"/>
      <c r="JE272" s="214"/>
      <c r="JF272" s="214"/>
      <c r="JG272" s="214"/>
      <c r="JH272" s="214"/>
      <c r="JI272" s="214"/>
      <c r="JJ272" s="214"/>
      <c r="JK272" s="214"/>
      <c r="JL272" s="214"/>
      <c r="JM272" s="214"/>
      <c r="JN272" s="214"/>
      <c r="JO272" s="214"/>
      <c r="JP272" s="214"/>
      <c r="JQ272" s="214"/>
      <c r="JR272" s="214"/>
      <c r="JS272" s="214"/>
      <c r="JT272" s="214"/>
      <c r="JU272" s="214"/>
      <c r="JV272" s="214"/>
      <c r="JW272" s="214"/>
      <c r="JX272" s="214"/>
      <c r="JY272" s="214"/>
      <c r="JZ272" s="214"/>
      <c r="KA272" s="214"/>
      <c r="KB272" s="214"/>
      <c r="KC272" s="214"/>
      <c r="KD272" s="214"/>
      <c r="KE272" s="214"/>
      <c r="KF272" s="214"/>
      <c r="KG272" s="214"/>
      <c r="KH272" s="214"/>
      <c r="KI272" s="214"/>
      <c r="KJ272" s="214"/>
      <c r="KK272" s="214"/>
      <c r="KL272" s="214"/>
      <c r="KM272" s="214"/>
      <c r="KN272" s="214"/>
      <c r="KO272" s="214"/>
      <c r="KP272" s="214"/>
      <c r="KQ272" s="214"/>
      <c r="KR272" s="214"/>
      <c r="KS272" s="214"/>
      <c r="KT272" s="214"/>
      <c r="KU272" s="214"/>
      <c r="KV272" s="214"/>
      <c r="KW272" s="214"/>
      <c r="KX272" s="214"/>
      <c r="KY272" s="214"/>
      <c r="KZ272" s="214"/>
      <c r="LA272" s="214"/>
      <c r="LB272" s="214"/>
      <c r="LC272" s="214"/>
      <c r="LD272" s="214"/>
      <c r="LE272" s="214"/>
      <c r="LF272" s="214"/>
      <c r="LG272" s="214"/>
      <c r="LH272" s="214"/>
      <c r="LI272" s="214"/>
      <c r="LJ272" s="214"/>
      <c r="LK272" s="214"/>
      <c r="LL272" s="214"/>
      <c r="LM272" s="214"/>
      <c r="LN272" s="214"/>
      <c r="LO272" s="214"/>
      <c r="LP272" s="214"/>
      <c r="LQ272" s="214"/>
      <c r="LR272" s="214"/>
      <c r="LS272" s="214"/>
      <c r="LT272" s="214"/>
      <c r="LU272" s="214"/>
      <c r="LV272" s="214"/>
      <c r="LW272" s="214"/>
      <c r="LX272" s="214"/>
      <c r="LY272" s="214"/>
      <c r="LZ272" s="214"/>
      <c r="MA272" s="214"/>
      <c r="MB272" s="214"/>
      <c r="MC272" s="214"/>
      <c r="MD272" s="214"/>
      <c r="ME272" s="214"/>
      <c r="MF272" s="214"/>
      <c r="MG272" s="214"/>
      <c r="MH272" s="214"/>
      <c r="MI272" s="214"/>
      <c r="MJ272" s="214"/>
      <c r="MK272" s="214"/>
      <c r="ML272" s="214"/>
      <c r="MM272" s="214"/>
      <c r="MN272" s="214"/>
      <c r="MO272" s="214"/>
      <c r="MP272" s="214"/>
      <c r="MQ272" s="214"/>
      <c r="MR272" s="214"/>
      <c r="MS272" s="214"/>
      <c r="MT272" s="214"/>
      <c r="MU272" s="214"/>
      <c r="MV272" s="214"/>
      <c r="MW272" s="214"/>
      <c r="MX272" s="214"/>
      <c r="MY272" s="214"/>
      <c r="MZ272" s="214"/>
      <c r="NA272" s="214"/>
      <c r="NB272" s="214"/>
      <c r="NC272" s="214"/>
      <c r="ND272" s="214"/>
      <c r="NE272" s="214"/>
      <c r="NF272" s="214"/>
      <c r="NG272" s="214"/>
      <c r="NH272" s="214"/>
      <c r="NI272" s="214"/>
      <c r="NJ272" s="214"/>
      <c r="NK272" s="214"/>
      <c r="NL272" s="214"/>
      <c r="NM272" s="214"/>
      <c r="NN272" s="214"/>
      <c r="NO272" s="214"/>
      <c r="NP272" s="214"/>
      <c r="NQ272" s="214"/>
      <c r="NR272" s="214"/>
      <c r="NS272" s="214"/>
      <c r="NT272" s="214"/>
      <c r="NU272" s="214"/>
      <c r="NV272" s="214"/>
      <c r="NW272" s="214"/>
      <c r="NX272" s="214"/>
      <c r="NY272" s="214"/>
      <c r="NZ272" s="214"/>
      <c r="OA272" s="214"/>
      <c r="OB272" s="214"/>
      <c r="OC272" s="214"/>
      <c r="OD272" s="214"/>
      <c r="OE272" s="214"/>
      <c r="OF272" s="214"/>
      <c r="OG272" s="214"/>
      <c r="OH272" s="214"/>
      <c r="OI272" s="214"/>
      <c r="OJ272" s="214"/>
      <c r="OK272" s="214"/>
      <c r="OL272" s="214"/>
      <c r="OM272" s="214"/>
      <c r="ON272" s="214"/>
      <c r="OO272" s="214"/>
      <c r="OP272" s="214"/>
      <c r="OQ272" s="214"/>
      <c r="OR272" s="214"/>
      <c r="OS272" s="214"/>
      <c r="OT272" s="214"/>
      <c r="OU272" s="214"/>
      <c r="OV272" s="214"/>
      <c r="OW272" s="214"/>
      <c r="OX272" s="214"/>
      <c r="OY272" s="214"/>
      <c r="OZ272" s="214"/>
      <c r="PA272" s="214"/>
      <c r="PB272" s="214"/>
      <c r="PC272" s="214"/>
      <c r="PD272" s="214"/>
      <c r="PE272" s="214"/>
      <c r="PF272" s="214"/>
      <c r="PG272" s="214"/>
      <c r="PH272" s="214"/>
      <c r="PI272" s="214"/>
      <c r="PJ272" s="214"/>
      <c r="PK272" s="214"/>
      <c r="PL272" s="214"/>
      <c r="PM272" s="214"/>
      <c r="PN272" s="214"/>
      <c r="PO272" s="214"/>
      <c r="PP272" s="214"/>
      <c r="PQ272" s="214"/>
      <c r="PR272" s="214"/>
      <c r="PS272" s="214"/>
      <c r="PT272" s="214"/>
      <c r="PU272" s="214"/>
      <c r="PV272" s="214"/>
      <c r="PW272" s="214"/>
      <c r="PX272" s="214"/>
      <c r="PY272" s="214"/>
      <c r="PZ272" s="214"/>
      <c r="QA272" s="214"/>
      <c r="QB272" s="214"/>
      <c r="QC272" s="214"/>
      <c r="QD272" s="214"/>
      <c r="QE272" s="214"/>
      <c r="QF272" s="214"/>
      <c r="QG272" s="214"/>
      <c r="QH272" s="214"/>
      <c r="QI272" s="214"/>
      <c r="QJ272" s="214"/>
      <c r="QK272" s="214"/>
      <c r="QL272" s="214"/>
      <c r="QM272" s="214"/>
      <c r="QN272" s="214"/>
      <c r="QO272" s="214"/>
      <c r="QP272" s="214"/>
      <c r="QQ272" s="214"/>
      <c r="QR272" s="214"/>
      <c r="QS272" s="214"/>
      <c r="QT272" s="214"/>
      <c r="QU272" s="214"/>
      <c r="QV272" s="214"/>
      <c r="QW272" s="214"/>
      <c r="QX272" s="214"/>
      <c r="QY272" s="214"/>
      <c r="QZ272" s="214"/>
      <c r="RA272" s="214"/>
      <c r="RB272" s="214"/>
      <c r="RC272" s="214"/>
      <c r="RD272" s="214"/>
      <c r="RE272" s="214"/>
      <c r="RF272" s="214"/>
      <c r="RG272" s="214"/>
      <c r="RH272" s="214"/>
      <c r="RI272" s="214"/>
      <c r="RJ272" s="214"/>
      <c r="RK272" s="214"/>
      <c r="RL272" s="214"/>
      <c r="RM272" s="214"/>
      <c r="RN272" s="214"/>
      <c r="RO272" s="214"/>
      <c r="RP272" s="214"/>
      <c r="RQ272" s="214"/>
      <c r="RR272" s="214"/>
      <c r="RS272" s="214"/>
      <c r="RT272" s="214"/>
      <c r="RU272" s="214"/>
      <c r="RV272" s="214"/>
      <c r="RW272" s="214"/>
      <c r="RX272" s="214"/>
      <c r="RY272" s="214"/>
      <c r="RZ272" s="214"/>
      <c r="SA272" s="214"/>
      <c r="SB272" s="214"/>
      <c r="SC272" s="214"/>
      <c r="SD272" s="214"/>
      <c r="SE272" s="214"/>
      <c r="SF272" s="214"/>
      <c r="SG272" s="214"/>
      <c r="SH272" s="214"/>
      <c r="SI272" s="214"/>
      <c r="SJ272" s="214"/>
      <c r="SK272" s="214"/>
      <c r="SL272" s="214"/>
      <c r="SM272" s="214"/>
      <c r="SN272" s="214"/>
      <c r="SO272" s="214"/>
      <c r="SP272" s="214"/>
      <c r="SQ272" s="214"/>
      <c r="SR272" s="214"/>
      <c r="SS272" s="214"/>
      <c r="ST272" s="214"/>
      <c r="SU272" s="214"/>
      <c r="SV272" s="214"/>
      <c r="SW272" s="214"/>
      <c r="SX272" s="214"/>
      <c r="SY272" s="214"/>
      <c r="SZ272" s="214"/>
      <c r="TA272" s="214"/>
      <c r="TB272" s="214"/>
      <c r="TC272" s="214"/>
      <c r="TD272" s="214"/>
      <c r="TE272" s="214"/>
      <c r="TF272" s="214"/>
      <c r="TG272" s="214"/>
    </row>
    <row r="273" spans="2:527" ht="23.25" customHeight="1" x14ac:dyDescent="0.25">
      <c r="B273" s="213"/>
      <c r="C273" s="408"/>
      <c r="D273" s="409"/>
      <c r="E273" s="409"/>
      <c r="F273" s="409"/>
      <c r="G273" s="409"/>
      <c r="H273" s="410"/>
      <c r="I273" s="267"/>
      <c r="J273" s="270"/>
      <c r="K273" s="15"/>
      <c r="L273" s="15"/>
      <c r="M273" s="15"/>
      <c r="N273" s="15"/>
      <c r="O273" s="386" t="s">
        <v>146</v>
      </c>
      <c r="P273" s="387"/>
      <c r="Q273" s="388"/>
      <c r="R273" s="214"/>
      <c r="S273" s="214"/>
      <c r="T273" s="214"/>
      <c r="U273" s="214"/>
      <c r="V273" s="214"/>
      <c r="W273" s="214"/>
      <c r="X273" s="214"/>
      <c r="Y273" s="214"/>
      <c r="Z273" s="214"/>
      <c r="AA273" s="214"/>
      <c r="AB273" s="214"/>
      <c r="AC273" s="214"/>
      <c r="AD273" s="214"/>
      <c r="AE273" s="214"/>
      <c r="AF273" s="214"/>
      <c r="AG273" s="214"/>
      <c r="AH273" s="214"/>
      <c r="AI273" s="214"/>
      <c r="AJ273" s="214"/>
      <c r="AK273" s="214"/>
      <c r="AL273" s="214"/>
      <c r="AM273" s="214"/>
      <c r="AN273" s="214"/>
      <c r="AO273" s="214"/>
      <c r="AP273" s="214"/>
      <c r="AQ273" s="214"/>
      <c r="AR273" s="214"/>
      <c r="AS273" s="214"/>
      <c r="AT273" s="214"/>
      <c r="AU273" s="214"/>
      <c r="AV273" s="214"/>
      <c r="AW273" s="214"/>
      <c r="AX273" s="214"/>
      <c r="AY273" s="214"/>
      <c r="AZ273" s="214"/>
      <c r="BA273" s="214"/>
      <c r="BB273" s="214"/>
      <c r="BC273" s="214"/>
      <c r="BD273" s="214"/>
      <c r="BE273" s="214"/>
      <c r="BF273" s="214"/>
      <c r="BG273" s="214"/>
      <c r="BH273" s="214"/>
      <c r="BI273" s="214"/>
      <c r="BJ273" s="214"/>
      <c r="BK273" s="214"/>
      <c r="BL273" s="214"/>
      <c r="BM273" s="214"/>
      <c r="BN273" s="214"/>
      <c r="BO273" s="214"/>
      <c r="BP273" s="214"/>
      <c r="BQ273" s="214"/>
      <c r="BR273" s="214"/>
      <c r="BS273" s="214"/>
      <c r="BT273" s="214"/>
      <c r="BU273" s="214"/>
      <c r="BV273" s="214"/>
      <c r="BW273" s="214"/>
      <c r="BX273" s="214"/>
      <c r="BY273" s="214"/>
      <c r="BZ273" s="214"/>
      <c r="CA273" s="214"/>
      <c r="CB273" s="214"/>
      <c r="CC273" s="214"/>
      <c r="CD273" s="214"/>
      <c r="CE273" s="214"/>
      <c r="CF273" s="214"/>
      <c r="CG273" s="214"/>
      <c r="CH273" s="214"/>
      <c r="CI273" s="214"/>
      <c r="CJ273" s="214"/>
      <c r="CK273" s="214"/>
      <c r="CL273" s="214"/>
      <c r="CM273" s="214"/>
      <c r="CN273" s="214"/>
      <c r="CO273" s="214"/>
      <c r="CP273" s="214"/>
      <c r="CQ273" s="214"/>
      <c r="CR273" s="214"/>
      <c r="CS273" s="214"/>
      <c r="CT273" s="214"/>
      <c r="CU273" s="214"/>
      <c r="CV273" s="214"/>
      <c r="CW273" s="214"/>
      <c r="CX273" s="214"/>
      <c r="CY273" s="214"/>
      <c r="CZ273" s="214"/>
      <c r="DA273" s="214"/>
      <c r="DB273" s="214"/>
      <c r="DC273" s="214"/>
      <c r="DD273" s="214"/>
      <c r="DE273" s="214"/>
      <c r="DF273" s="214"/>
      <c r="DG273" s="214"/>
      <c r="DH273" s="214"/>
      <c r="DI273" s="214"/>
      <c r="DJ273" s="214"/>
      <c r="DK273" s="214"/>
      <c r="DL273" s="214"/>
      <c r="DM273" s="214"/>
      <c r="DN273" s="214"/>
      <c r="DO273" s="214"/>
      <c r="DP273" s="214"/>
      <c r="DQ273" s="214"/>
      <c r="DR273" s="214"/>
      <c r="DS273" s="214"/>
      <c r="DT273" s="214"/>
      <c r="DU273" s="214"/>
      <c r="DV273" s="214"/>
      <c r="DW273" s="214"/>
      <c r="DX273" s="214"/>
      <c r="DY273" s="214"/>
      <c r="DZ273" s="214"/>
      <c r="EA273" s="214"/>
      <c r="EB273" s="214"/>
      <c r="EC273" s="214"/>
      <c r="ED273" s="214"/>
      <c r="EE273" s="214"/>
      <c r="EF273" s="214"/>
      <c r="EG273" s="214"/>
      <c r="EH273" s="214"/>
      <c r="EI273" s="214"/>
      <c r="EJ273" s="214"/>
      <c r="EK273" s="214"/>
      <c r="EL273" s="214"/>
      <c r="EM273" s="214"/>
      <c r="EN273" s="214"/>
      <c r="EO273" s="214"/>
      <c r="EP273" s="214"/>
      <c r="EQ273" s="214"/>
      <c r="ER273" s="214"/>
      <c r="ES273" s="214"/>
      <c r="ET273" s="214"/>
      <c r="EU273" s="214"/>
      <c r="EV273" s="214"/>
      <c r="EW273" s="214"/>
      <c r="EX273" s="214"/>
      <c r="EY273" s="214"/>
      <c r="EZ273" s="214"/>
      <c r="FA273" s="214"/>
      <c r="FB273" s="214"/>
      <c r="FC273" s="214"/>
      <c r="FD273" s="214"/>
      <c r="FE273" s="214"/>
      <c r="FF273" s="214"/>
      <c r="FG273" s="214"/>
      <c r="FH273" s="214"/>
      <c r="FI273" s="214"/>
      <c r="FJ273" s="214"/>
      <c r="FK273" s="214"/>
      <c r="FL273" s="214"/>
      <c r="FM273" s="214"/>
      <c r="FN273" s="214"/>
      <c r="FO273" s="214"/>
      <c r="FP273" s="214"/>
      <c r="FQ273" s="214"/>
      <c r="FR273" s="214"/>
      <c r="FS273" s="214"/>
      <c r="FT273" s="214"/>
      <c r="FU273" s="214"/>
      <c r="FV273" s="214"/>
      <c r="FW273" s="214"/>
      <c r="FX273" s="214"/>
      <c r="FY273" s="214"/>
      <c r="FZ273" s="214"/>
      <c r="GA273" s="214"/>
      <c r="GB273" s="214"/>
      <c r="GC273" s="214"/>
      <c r="GD273" s="214"/>
      <c r="GE273" s="214"/>
      <c r="GF273" s="214"/>
      <c r="GG273" s="214"/>
      <c r="GH273" s="214"/>
      <c r="GI273" s="214"/>
      <c r="GJ273" s="214"/>
      <c r="GK273" s="214"/>
      <c r="GL273" s="214"/>
      <c r="GM273" s="214"/>
      <c r="GN273" s="214"/>
      <c r="GO273" s="214"/>
      <c r="GP273" s="214"/>
      <c r="GQ273" s="214"/>
      <c r="GR273" s="214"/>
      <c r="GS273" s="214"/>
      <c r="GT273" s="214"/>
      <c r="GU273" s="214"/>
      <c r="GV273" s="214"/>
      <c r="GW273" s="214"/>
      <c r="GX273" s="214"/>
      <c r="GY273" s="214"/>
      <c r="GZ273" s="214"/>
      <c r="HA273" s="214"/>
      <c r="HB273" s="214"/>
      <c r="HC273" s="214"/>
      <c r="HD273" s="214"/>
      <c r="HE273" s="214"/>
      <c r="HF273" s="214"/>
      <c r="HG273" s="214"/>
      <c r="HH273" s="214"/>
      <c r="HI273" s="214"/>
      <c r="HJ273" s="214"/>
      <c r="HK273" s="214"/>
      <c r="HL273" s="214"/>
      <c r="HM273" s="214"/>
      <c r="HN273" s="214"/>
      <c r="HO273" s="214"/>
      <c r="HP273" s="214"/>
      <c r="HQ273" s="214"/>
      <c r="HR273" s="214"/>
      <c r="HS273" s="214"/>
      <c r="HT273" s="214"/>
      <c r="HU273" s="214"/>
      <c r="HV273" s="214"/>
      <c r="HW273" s="214"/>
      <c r="HX273" s="214"/>
      <c r="HY273" s="214"/>
      <c r="HZ273" s="214"/>
      <c r="IA273" s="214"/>
      <c r="IB273" s="214"/>
      <c r="IC273" s="214"/>
      <c r="ID273" s="214"/>
      <c r="IE273" s="214"/>
      <c r="IF273" s="214"/>
      <c r="IG273" s="214"/>
      <c r="IH273" s="214"/>
      <c r="II273" s="214"/>
      <c r="IJ273" s="214"/>
      <c r="IK273" s="214"/>
      <c r="IL273" s="214"/>
      <c r="IM273" s="214"/>
      <c r="IN273" s="214"/>
      <c r="IO273" s="214"/>
      <c r="IP273" s="214"/>
      <c r="IQ273" s="214"/>
      <c r="IR273" s="214"/>
      <c r="IS273" s="214"/>
      <c r="IT273" s="214"/>
      <c r="IU273" s="214"/>
      <c r="IV273" s="214"/>
      <c r="IW273" s="214"/>
      <c r="IX273" s="214"/>
      <c r="IY273" s="214"/>
      <c r="IZ273" s="214"/>
      <c r="JA273" s="214"/>
      <c r="JB273" s="214"/>
      <c r="JC273" s="214"/>
      <c r="JD273" s="214"/>
      <c r="JE273" s="214"/>
      <c r="JF273" s="214"/>
      <c r="JG273" s="214"/>
      <c r="JH273" s="214"/>
      <c r="JI273" s="214"/>
      <c r="JJ273" s="214"/>
      <c r="JK273" s="214"/>
      <c r="JL273" s="214"/>
      <c r="JM273" s="214"/>
      <c r="JN273" s="214"/>
      <c r="JO273" s="214"/>
      <c r="JP273" s="214"/>
      <c r="JQ273" s="214"/>
      <c r="JR273" s="214"/>
      <c r="JS273" s="214"/>
      <c r="JT273" s="214"/>
      <c r="JU273" s="214"/>
      <c r="JV273" s="214"/>
      <c r="JW273" s="214"/>
      <c r="JX273" s="214"/>
      <c r="JY273" s="214"/>
      <c r="JZ273" s="214"/>
      <c r="KA273" s="214"/>
      <c r="KB273" s="214"/>
      <c r="KC273" s="214"/>
      <c r="KD273" s="214"/>
      <c r="KE273" s="214"/>
      <c r="KF273" s="214"/>
      <c r="KG273" s="214"/>
      <c r="KH273" s="214"/>
      <c r="KI273" s="214"/>
      <c r="KJ273" s="214"/>
      <c r="KK273" s="214"/>
      <c r="KL273" s="214"/>
      <c r="KM273" s="214"/>
      <c r="KN273" s="214"/>
      <c r="KO273" s="214"/>
      <c r="KP273" s="214"/>
      <c r="KQ273" s="214"/>
      <c r="KR273" s="214"/>
      <c r="KS273" s="214"/>
      <c r="KT273" s="214"/>
      <c r="KU273" s="214"/>
      <c r="KV273" s="214"/>
      <c r="KW273" s="214"/>
      <c r="KX273" s="214"/>
      <c r="KY273" s="214"/>
      <c r="KZ273" s="214"/>
      <c r="LA273" s="214"/>
      <c r="LB273" s="214"/>
      <c r="LC273" s="214"/>
      <c r="LD273" s="214"/>
      <c r="LE273" s="214"/>
      <c r="LF273" s="214"/>
      <c r="LG273" s="214"/>
      <c r="LH273" s="214"/>
      <c r="LI273" s="214"/>
      <c r="LJ273" s="214"/>
      <c r="LK273" s="214"/>
      <c r="LL273" s="214"/>
      <c r="LM273" s="214"/>
      <c r="LN273" s="214"/>
      <c r="LO273" s="214"/>
      <c r="LP273" s="214"/>
      <c r="LQ273" s="214"/>
      <c r="LR273" s="214"/>
      <c r="LS273" s="214"/>
      <c r="LT273" s="214"/>
      <c r="LU273" s="214"/>
      <c r="LV273" s="214"/>
      <c r="LW273" s="214"/>
      <c r="LX273" s="214"/>
      <c r="LY273" s="214"/>
      <c r="LZ273" s="214"/>
      <c r="MA273" s="214"/>
      <c r="MB273" s="214"/>
      <c r="MC273" s="214"/>
      <c r="MD273" s="214"/>
      <c r="ME273" s="214"/>
      <c r="MF273" s="214"/>
      <c r="MG273" s="214"/>
      <c r="MH273" s="214"/>
      <c r="MI273" s="214"/>
      <c r="MJ273" s="214"/>
      <c r="MK273" s="214"/>
      <c r="ML273" s="214"/>
      <c r="MM273" s="214"/>
      <c r="MN273" s="214"/>
      <c r="MO273" s="214"/>
      <c r="MP273" s="214"/>
      <c r="MQ273" s="214"/>
      <c r="MR273" s="214"/>
      <c r="MS273" s="214"/>
      <c r="MT273" s="214"/>
      <c r="MU273" s="214"/>
      <c r="MV273" s="214"/>
      <c r="MW273" s="214"/>
      <c r="MX273" s="214"/>
      <c r="MY273" s="214"/>
      <c r="MZ273" s="214"/>
      <c r="NA273" s="214"/>
      <c r="NB273" s="214"/>
      <c r="NC273" s="214"/>
      <c r="ND273" s="214"/>
      <c r="NE273" s="214"/>
      <c r="NF273" s="214"/>
      <c r="NG273" s="214"/>
      <c r="NH273" s="214"/>
      <c r="NI273" s="214"/>
      <c r="NJ273" s="214"/>
      <c r="NK273" s="214"/>
      <c r="NL273" s="214"/>
      <c r="NM273" s="214"/>
      <c r="NN273" s="214"/>
      <c r="NO273" s="214"/>
      <c r="NP273" s="214"/>
      <c r="NQ273" s="214"/>
      <c r="NR273" s="214"/>
      <c r="NS273" s="214"/>
      <c r="NT273" s="214"/>
      <c r="NU273" s="214"/>
      <c r="NV273" s="214"/>
      <c r="NW273" s="214"/>
      <c r="NX273" s="214"/>
      <c r="NY273" s="214"/>
      <c r="NZ273" s="214"/>
      <c r="OA273" s="214"/>
      <c r="OB273" s="214"/>
      <c r="OC273" s="214"/>
      <c r="OD273" s="214"/>
      <c r="OE273" s="214"/>
      <c r="OF273" s="214"/>
      <c r="OG273" s="214"/>
      <c r="OH273" s="214"/>
      <c r="OI273" s="214"/>
      <c r="OJ273" s="214"/>
      <c r="OK273" s="214"/>
      <c r="OL273" s="214"/>
      <c r="OM273" s="214"/>
      <c r="ON273" s="214"/>
      <c r="OO273" s="214"/>
      <c r="OP273" s="214"/>
      <c r="OQ273" s="214"/>
      <c r="OR273" s="214"/>
      <c r="OS273" s="214"/>
      <c r="OT273" s="214"/>
      <c r="OU273" s="214"/>
      <c r="OV273" s="214"/>
      <c r="OW273" s="214"/>
      <c r="OX273" s="214"/>
      <c r="OY273" s="214"/>
      <c r="OZ273" s="214"/>
      <c r="PA273" s="214"/>
      <c r="PB273" s="214"/>
      <c r="PC273" s="214"/>
      <c r="PD273" s="214"/>
      <c r="PE273" s="214"/>
      <c r="PF273" s="214"/>
      <c r="PG273" s="214"/>
      <c r="PH273" s="214"/>
      <c r="PI273" s="214"/>
      <c r="PJ273" s="214"/>
      <c r="PK273" s="214"/>
      <c r="PL273" s="214"/>
      <c r="PM273" s="214"/>
      <c r="PN273" s="214"/>
      <c r="PO273" s="214"/>
      <c r="PP273" s="214"/>
      <c r="PQ273" s="214"/>
      <c r="PR273" s="214"/>
      <c r="PS273" s="214"/>
      <c r="PT273" s="214"/>
      <c r="PU273" s="214"/>
      <c r="PV273" s="214"/>
      <c r="PW273" s="214"/>
      <c r="PX273" s="214"/>
      <c r="PY273" s="214"/>
      <c r="PZ273" s="214"/>
      <c r="QA273" s="214"/>
      <c r="QB273" s="214"/>
      <c r="QC273" s="214"/>
      <c r="QD273" s="214"/>
      <c r="QE273" s="214"/>
      <c r="QF273" s="214"/>
      <c r="QG273" s="214"/>
      <c r="QH273" s="214"/>
      <c r="QI273" s="214"/>
      <c r="QJ273" s="214"/>
      <c r="QK273" s="214"/>
      <c r="QL273" s="214"/>
      <c r="QM273" s="214"/>
      <c r="QN273" s="214"/>
      <c r="QO273" s="214"/>
      <c r="QP273" s="214"/>
      <c r="QQ273" s="214"/>
      <c r="QR273" s="214"/>
      <c r="QS273" s="214"/>
      <c r="QT273" s="214"/>
      <c r="QU273" s="214"/>
      <c r="QV273" s="214"/>
      <c r="QW273" s="214"/>
      <c r="QX273" s="214"/>
      <c r="QY273" s="214"/>
      <c r="QZ273" s="214"/>
      <c r="RA273" s="214"/>
      <c r="RB273" s="214"/>
      <c r="RC273" s="214"/>
      <c r="RD273" s="214"/>
      <c r="RE273" s="214"/>
      <c r="RF273" s="214"/>
      <c r="RG273" s="214"/>
      <c r="RH273" s="214"/>
      <c r="RI273" s="214"/>
      <c r="RJ273" s="214"/>
      <c r="RK273" s="214"/>
      <c r="RL273" s="214"/>
      <c r="RM273" s="214"/>
      <c r="RN273" s="214"/>
      <c r="RO273" s="214"/>
      <c r="RP273" s="214"/>
      <c r="RQ273" s="214"/>
      <c r="RR273" s="214"/>
      <c r="RS273" s="214"/>
      <c r="RT273" s="214"/>
      <c r="RU273" s="214"/>
      <c r="RV273" s="214"/>
      <c r="RW273" s="214"/>
      <c r="RX273" s="214"/>
      <c r="RY273" s="214"/>
      <c r="RZ273" s="214"/>
      <c r="SA273" s="214"/>
      <c r="SB273" s="214"/>
      <c r="SC273" s="214"/>
      <c r="SD273" s="214"/>
      <c r="SE273" s="214"/>
      <c r="SF273" s="214"/>
      <c r="SG273" s="214"/>
      <c r="SH273" s="214"/>
      <c r="SI273" s="214"/>
      <c r="SJ273" s="214"/>
      <c r="SK273" s="214"/>
      <c r="SL273" s="214"/>
      <c r="SM273" s="214"/>
      <c r="SN273" s="214"/>
      <c r="SO273" s="214"/>
      <c r="SP273" s="214"/>
      <c r="SQ273" s="214"/>
      <c r="SR273" s="214"/>
      <c r="SS273" s="214"/>
      <c r="ST273" s="214"/>
      <c r="SU273" s="214"/>
      <c r="SV273" s="214"/>
      <c r="SW273" s="214"/>
      <c r="SX273" s="214"/>
      <c r="SY273" s="214"/>
      <c r="SZ273" s="214"/>
      <c r="TA273" s="214"/>
      <c r="TB273" s="214"/>
      <c r="TC273" s="214"/>
      <c r="TD273" s="214"/>
      <c r="TE273" s="214"/>
      <c r="TF273" s="214"/>
      <c r="TG273" s="214"/>
    </row>
    <row r="274" spans="2:527" ht="23.25" customHeight="1" x14ac:dyDescent="0.25">
      <c r="B274" s="213"/>
      <c r="C274" s="408"/>
      <c r="D274" s="409"/>
      <c r="E274" s="409"/>
      <c r="F274" s="409"/>
      <c r="G274" s="409"/>
      <c r="H274" s="410"/>
      <c r="I274" s="267"/>
      <c r="J274" s="270"/>
      <c r="K274" s="15"/>
      <c r="L274" s="15"/>
      <c r="M274" s="15"/>
      <c r="N274" s="15"/>
      <c r="O274" s="386" t="s">
        <v>147</v>
      </c>
      <c r="P274" s="387"/>
      <c r="Q274" s="388"/>
      <c r="R274" s="214"/>
      <c r="S274" s="214"/>
      <c r="T274" s="214"/>
      <c r="U274" s="214"/>
      <c r="V274" s="214"/>
      <c r="W274" s="214"/>
      <c r="X274" s="214"/>
      <c r="Y274" s="214"/>
      <c r="Z274" s="214"/>
      <c r="AA274" s="214"/>
      <c r="AB274" s="214"/>
      <c r="AC274" s="214"/>
      <c r="AD274" s="214"/>
      <c r="AE274" s="214"/>
      <c r="AF274" s="214"/>
      <c r="AG274" s="214"/>
      <c r="AH274" s="214"/>
      <c r="AI274" s="214"/>
      <c r="AJ274" s="214"/>
      <c r="AK274" s="214"/>
      <c r="AL274" s="214"/>
      <c r="AM274" s="214"/>
      <c r="AN274" s="214"/>
      <c r="AO274" s="214"/>
      <c r="AP274" s="214"/>
      <c r="AQ274" s="214"/>
      <c r="AR274" s="214"/>
      <c r="AS274" s="214"/>
      <c r="AT274" s="214"/>
      <c r="AU274" s="214"/>
      <c r="AV274" s="214"/>
      <c r="AW274" s="214"/>
      <c r="AX274" s="214"/>
      <c r="AY274" s="214"/>
      <c r="AZ274" s="214"/>
      <c r="BA274" s="214"/>
      <c r="BB274" s="214"/>
      <c r="BC274" s="214"/>
      <c r="BD274" s="214"/>
      <c r="BE274" s="214"/>
      <c r="BF274" s="214"/>
      <c r="BG274" s="214"/>
      <c r="BH274" s="214"/>
      <c r="BI274" s="214"/>
      <c r="BJ274" s="214"/>
      <c r="BK274" s="214"/>
      <c r="BL274" s="214"/>
      <c r="BM274" s="214"/>
      <c r="BN274" s="214"/>
      <c r="BO274" s="214"/>
      <c r="BP274" s="214"/>
      <c r="BQ274" s="214"/>
      <c r="BR274" s="214"/>
      <c r="BS274" s="214"/>
      <c r="BT274" s="214"/>
      <c r="BU274" s="214"/>
      <c r="BV274" s="214"/>
      <c r="BW274" s="214"/>
      <c r="BX274" s="214"/>
      <c r="BY274" s="214"/>
      <c r="BZ274" s="214"/>
      <c r="CA274" s="214"/>
      <c r="CB274" s="214"/>
      <c r="CC274" s="214"/>
      <c r="CD274" s="214"/>
      <c r="CE274" s="214"/>
      <c r="CF274" s="214"/>
      <c r="CG274" s="214"/>
      <c r="CH274" s="214"/>
      <c r="CI274" s="214"/>
      <c r="CJ274" s="214"/>
      <c r="CK274" s="214"/>
      <c r="CL274" s="214"/>
      <c r="CM274" s="214"/>
      <c r="CN274" s="214"/>
      <c r="CO274" s="214"/>
      <c r="CP274" s="214"/>
      <c r="CQ274" s="214"/>
      <c r="CR274" s="214"/>
      <c r="CS274" s="214"/>
      <c r="CT274" s="214"/>
      <c r="CU274" s="214"/>
      <c r="CV274" s="214"/>
      <c r="CW274" s="214"/>
      <c r="CX274" s="214"/>
      <c r="CY274" s="214"/>
      <c r="CZ274" s="214"/>
      <c r="DA274" s="214"/>
      <c r="DB274" s="214"/>
      <c r="DC274" s="214"/>
      <c r="DD274" s="214"/>
      <c r="DE274" s="214"/>
      <c r="DF274" s="214"/>
      <c r="DG274" s="214"/>
      <c r="DH274" s="214"/>
      <c r="DI274" s="214"/>
      <c r="DJ274" s="214"/>
      <c r="DK274" s="214"/>
      <c r="DL274" s="214"/>
      <c r="DM274" s="214"/>
      <c r="DN274" s="214"/>
      <c r="DO274" s="214"/>
      <c r="DP274" s="214"/>
      <c r="DQ274" s="214"/>
      <c r="DR274" s="214"/>
      <c r="DS274" s="214"/>
      <c r="DT274" s="214"/>
      <c r="DU274" s="214"/>
      <c r="DV274" s="214"/>
      <c r="DW274" s="214"/>
      <c r="DX274" s="214"/>
      <c r="DY274" s="214"/>
      <c r="DZ274" s="214"/>
      <c r="EA274" s="214"/>
      <c r="EB274" s="214"/>
      <c r="EC274" s="214"/>
      <c r="ED274" s="214"/>
      <c r="EE274" s="214"/>
      <c r="EF274" s="214"/>
      <c r="EG274" s="214"/>
      <c r="EH274" s="214"/>
      <c r="EI274" s="214"/>
      <c r="EJ274" s="214"/>
      <c r="EK274" s="214"/>
      <c r="EL274" s="214"/>
      <c r="EM274" s="214"/>
      <c r="EN274" s="214"/>
      <c r="EO274" s="214"/>
      <c r="EP274" s="214"/>
      <c r="EQ274" s="214"/>
      <c r="ER274" s="214"/>
      <c r="ES274" s="214"/>
      <c r="ET274" s="214"/>
      <c r="EU274" s="214"/>
      <c r="EV274" s="214"/>
      <c r="EW274" s="214"/>
      <c r="EX274" s="214"/>
      <c r="EY274" s="214"/>
      <c r="EZ274" s="214"/>
      <c r="FA274" s="214"/>
      <c r="FB274" s="214"/>
      <c r="FC274" s="214"/>
      <c r="FD274" s="214"/>
      <c r="FE274" s="214"/>
      <c r="FF274" s="214"/>
      <c r="FG274" s="214"/>
      <c r="FH274" s="214"/>
      <c r="FI274" s="214"/>
      <c r="FJ274" s="214"/>
      <c r="FK274" s="214"/>
      <c r="FL274" s="214"/>
      <c r="FM274" s="214"/>
      <c r="FN274" s="214"/>
      <c r="FO274" s="214"/>
      <c r="FP274" s="214"/>
      <c r="FQ274" s="214"/>
      <c r="FR274" s="214"/>
      <c r="FS274" s="214"/>
      <c r="FT274" s="214"/>
      <c r="FU274" s="214"/>
      <c r="FV274" s="214"/>
      <c r="FW274" s="214"/>
      <c r="FX274" s="214"/>
      <c r="FY274" s="214"/>
      <c r="FZ274" s="214"/>
      <c r="GA274" s="214"/>
      <c r="GB274" s="214"/>
      <c r="GC274" s="214"/>
      <c r="GD274" s="214"/>
      <c r="GE274" s="214"/>
      <c r="GF274" s="214"/>
      <c r="GG274" s="214"/>
      <c r="GH274" s="214"/>
      <c r="GI274" s="214"/>
      <c r="GJ274" s="214"/>
      <c r="GK274" s="214"/>
      <c r="GL274" s="214"/>
      <c r="GM274" s="214"/>
      <c r="GN274" s="214"/>
      <c r="GO274" s="214"/>
      <c r="GP274" s="214"/>
      <c r="GQ274" s="214"/>
      <c r="GR274" s="214"/>
      <c r="GS274" s="214"/>
      <c r="GT274" s="214"/>
      <c r="GU274" s="214"/>
      <c r="GV274" s="214"/>
      <c r="GW274" s="214"/>
      <c r="GX274" s="214"/>
      <c r="GY274" s="214"/>
      <c r="GZ274" s="214"/>
      <c r="HA274" s="214"/>
      <c r="HB274" s="214"/>
      <c r="HC274" s="214"/>
      <c r="HD274" s="214"/>
      <c r="HE274" s="214"/>
      <c r="HF274" s="214"/>
      <c r="HG274" s="214"/>
      <c r="HH274" s="214"/>
      <c r="HI274" s="214"/>
      <c r="HJ274" s="214"/>
      <c r="HK274" s="214"/>
      <c r="HL274" s="214"/>
      <c r="HM274" s="214"/>
      <c r="HN274" s="214"/>
      <c r="HO274" s="214"/>
      <c r="HP274" s="214"/>
      <c r="HQ274" s="214"/>
      <c r="HR274" s="214"/>
      <c r="HS274" s="214"/>
      <c r="HT274" s="214"/>
      <c r="HU274" s="214"/>
      <c r="HV274" s="214"/>
      <c r="HW274" s="214"/>
      <c r="HX274" s="214"/>
      <c r="HY274" s="214"/>
      <c r="HZ274" s="214"/>
      <c r="IA274" s="214"/>
      <c r="IB274" s="214"/>
      <c r="IC274" s="214"/>
      <c r="ID274" s="214"/>
      <c r="IE274" s="214"/>
      <c r="IF274" s="214"/>
      <c r="IG274" s="214"/>
      <c r="IH274" s="214"/>
      <c r="II274" s="214"/>
      <c r="IJ274" s="214"/>
      <c r="IK274" s="214"/>
      <c r="IL274" s="214"/>
      <c r="IM274" s="214"/>
      <c r="IN274" s="214"/>
      <c r="IO274" s="214"/>
      <c r="IP274" s="214"/>
      <c r="IQ274" s="214"/>
      <c r="IR274" s="214"/>
      <c r="IS274" s="214"/>
      <c r="IT274" s="214"/>
      <c r="IU274" s="214"/>
      <c r="IV274" s="214"/>
      <c r="IW274" s="214"/>
      <c r="IX274" s="214"/>
      <c r="IY274" s="214"/>
      <c r="IZ274" s="214"/>
      <c r="JA274" s="214"/>
      <c r="JB274" s="214"/>
      <c r="JC274" s="214"/>
      <c r="JD274" s="214"/>
      <c r="JE274" s="214"/>
      <c r="JF274" s="214"/>
      <c r="JG274" s="214"/>
      <c r="JH274" s="214"/>
      <c r="JI274" s="214"/>
      <c r="JJ274" s="214"/>
      <c r="JK274" s="214"/>
      <c r="JL274" s="214"/>
      <c r="JM274" s="214"/>
      <c r="JN274" s="214"/>
      <c r="JO274" s="214"/>
      <c r="JP274" s="214"/>
      <c r="JQ274" s="214"/>
      <c r="JR274" s="214"/>
      <c r="JS274" s="214"/>
      <c r="JT274" s="214"/>
      <c r="JU274" s="214"/>
      <c r="JV274" s="214"/>
      <c r="JW274" s="214"/>
      <c r="JX274" s="214"/>
      <c r="JY274" s="214"/>
      <c r="JZ274" s="214"/>
      <c r="KA274" s="214"/>
      <c r="KB274" s="214"/>
      <c r="KC274" s="214"/>
      <c r="KD274" s="214"/>
      <c r="KE274" s="214"/>
      <c r="KF274" s="214"/>
      <c r="KG274" s="214"/>
      <c r="KH274" s="214"/>
      <c r="KI274" s="214"/>
      <c r="KJ274" s="214"/>
      <c r="KK274" s="214"/>
      <c r="KL274" s="214"/>
      <c r="KM274" s="214"/>
      <c r="KN274" s="214"/>
      <c r="KO274" s="214"/>
      <c r="KP274" s="214"/>
      <c r="KQ274" s="214"/>
      <c r="KR274" s="214"/>
      <c r="KS274" s="214"/>
      <c r="KT274" s="214"/>
      <c r="KU274" s="214"/>
      <c r="KV274" s="214"/>
      <c r="KW274" s="214"/>
      <c r="KX274" s="214"/>
      <c r="KY274" s="214"/>
      <c r="KZ274" s="214"/>
      <c r="LA274" s="214"/>
      <c r="LB274" s="214"/>
      <c r="LC274" s="214"/>
      <c r="LD274" s="214"/>
      <c r="LE274" s="214"/>
      <c r="LF274" s="214"/>
      <c r="LG274" s="214"/>
      <c r="LH274" s="214"/>
      <c r="LI274" s="214"/>
      <c r="LJ274" s="214"/>
      <c r="LK274" s="214"/>
      <c r="LL274" s="214"/>
      <c r="LM274" s="214"/>
      <c r="LN274" s="214"/>
      <c r="LO274" s="214"/>
      <c r="LP274" s="214"/>
      <c r="LQ274" s="214"/>
      <c r="LR274" s="214"/>
      <c r="LS274" s="214"/>
      <c r="LT274" s="214"/>
      <c r="LU274" s="214"/>
      <c r="LV274" s="214"/>
      <c r="LW274" s="214"/>
      <c r="LX274" s="214"/>
      <c r="LY274" s="214"/>
      <c r="LZ274" s="214"/>
      <c r="MA274" s="214"/>
      <c r="MB274" s="214"/>
      <c r="MC274" s="214"/>
      <c r="MD274" s="214"/>
      <c r="ME274" s="214"/>
      <c r="MF274" s="214"/>
      <c r="MG274" s="214"/>
      <c r="MH274" s="214"/>
      <c r="MI274" s="214"/>
      <c r="MJ274" s="214"/>
      <c r="MK274" s="214"/>
      <c r="ML274" s="214"/>
      <c r="MM274" s="214"/>
      <c r="MN274" s="214"/>
      <c r="MO274" s="214"/>
      <c r="MP274" s="214"/>
      <c r="MQ274" s="214"/>
      <c r="MR274" s="214"/>
      <c r="MS274" s="214"/>
      <c r="MT274" s="214"/>
      <c r="MU274" s="214"/>
      <c r="MV274" s="214"/>
      <c r="MW274" s="214"/>
      <c r="MX274" s="214"/>
      <c r="MY274" s="214"/>
      <c r="MZ274" s="214"/>
      <c r="NA274" s="214"/>
      <c r="NB274" s="214"/>
      <c r="NC274" s="214"/>
      <c r="ND274" s="214"/>
      <c r="NE274" s="214"/>
      <c r="NF274" s="214"/>
      <c r="NG274" s="214"/>
      <c r="NH274" s="214"/>
      <c r="NI274" s="214"/>
      <c r="NJ274" s="214"/>
      <c r="NK274" s="214"/>
      <c r="NL274" s="214"/>
      <c r="NM274" s="214"/>
      <c r="NN274" s="214"/>
      <c r="NO274" s="214"/>
      <c r="NP274" s="214"/>
      <c r="NQ274" s="214"/>
      <c r="NR274" s="214"/>
      <c r="NS274" s="214"/>
      <c r="NT274" s="214"/>
      <c r="NU274" s="214"/>
      <c r="NV274" s="214"/>
      <c r="NW274" s="214"/>
      <c r="NX274" s="214"/>
      <c r="NY274" s="214"/>
      <c r="NZ274" s="214"/>
      <c r="OA274" s="214"/>
      <c r="OB274" s="214"/>
      <c r="OC274" s="214"/>
      <c r="OD274" s="214"/>
      <c r="OE274" s="214"/>
      <c r="OF274" s="214"/>
      <c r="OG274" s="214"/>
      <c r="OH274" s="214"/>
      <c r="OI274" s="214"/>
      <c r="OJ274" s="214"/>
      <c r="OK274" s="214"/>
      <c r="OL274" s="214"/>
      <c r="OM274" s="214"/>
      <c r="ON274" s="214"/>
      <c r="OO274" s="214"/>
      <c r="OP274" s="214"/>
      <c r="OQ274" s="214"/>
      <c r="OR274" s="214"/>
      <c r="OS274" s="214"/>
      <c r="OT274" s="214"/>
      <c r="OU274" s="214"/>
      <c r="OV274" s="214"/>
      <c r="OW274" s="214"/>
      <c r="OX274" s="214"/>
      <c r="OY274" s="214"/>
      <c r="OZ274" s="214"/>
      <c r="PA274" s="214"/>
      <c r="PB274" s="214"/>
      <c r="PC274" s="214"/>
      <c r="PD274" s="214"/>
      <c r="PE274" s="214"/>
      <c r="PF274" s="214"/>
      <c r="PG274" s="214"/>
      <c r="PH274" s="214"/>
      <c r="PI274" s="214"/>
      <c r="PJ274" s="214"/>
      <c r="PK274" s="214"/>
      <c r="PL274" s="214"/>
      <c r="PM274" s="214"/>
      <c r="PN274" s="214"/>
      <c r="PO274" s="214"/>
      <c r="PP274" s="214"/>
      <c r="PQ274" s="214"/>
      <c r="PR274" s="214"/>
      <c r="PS274" s="214"/>
      <c r="PT274" s="214"/>
      <c r="PU274" s="214"/>
      <c r="PV274" s="214"/>
      <c r="PW274" s="214"/>
      <c r="PX274" s="214"/>
      <c r="PY274" s="214"/>
      <c r="PZ274" s="214"/>
      <c r="QA274" s="214"/>
      <c r="QB274" s="214"/>
      <c r="QC274" s="214"/>
      <c r="QD274" s="214"/>
      <c r="QE274" s="214"/>
      <c r="QF274" s="214"/>
      <c r="QG274" s="214"/>
      <c r="QH274" s="214"/>
      <c r="QI274" s="214"/>
      <c r="QJ274" s="214"/>
      <c r="QK274" s="214"/>
      <c r="QL274" s="214"/>
      <c r="QM274" s="214"/>
      <c r="QN274" s="214"/>
      <c r="QO274" s="214"/>
      <c r="QP274" s="214"/>
      <c r="QQ274" s="214"/>
      <c r="QR274" s="214"/>
      <c r="QS274" s="214"/>
      <c r="QT274" s="214"/>
      <c r="QU274" s="214"/>
      <c r="QV274" s="214"/>
      <c r="QW274" s="214"/>
      <c r="QX274" s="214"/>
      <c r="QY274" s="214"/>
      <c r="QZ274" s="214"/>
      <c r="RA274" s="214"/>
      <c r="RB274" s="214"/>
      <c r="RC274" s="214"/>
      <c r="RD274" s="214"/>
      <c r="RE274" s="214"/>
      <c r="RF274" s="214"/>
      <c r="RG274" s="214"/>
      <c r="RH274" s="214"/>
      <c r="RI274" s="214"/>
      <c r="RJ274" s="214"/>
      <c r="RK274" s="214"/>
      <c r="RL274" s="214"/>
      <c r="RM274" s="214"/>
      <c r="RN274" s="214"/>
      <c r="RO274" s="214"/>
      <c r="RP274" s="214"/>
      <c r="RQ274" s="214"/>
      <c r="RR274" s="214"/>
      <c r="RS274" s="214"/>
      <c r="RT274" s="214"/>
      <c r="RU274" s="214"/>
      <c r="RV274" s="214"/>
      <c r="RW274" s="214"/>
      <c r="RX274" s="214"/>
      <c r="RY274" s="214"/>
      <c r="RZ274" s="214"/>
      <c r="SA274" s="214"/>
      <c r="SB274" s="214"/>
      <c r="SC274" s="214"/>
      <c r="SD274" s="214"/>
      <c r="SE274" s="214"/>
      <c r="SF274" s="214"/>
      <c r="SG274" s="214"/>
      <c r="SH274" s="214"/>
      <c r="SI274" s="214"/>
      <c r="SJ274" s="214"/>
      <c r="SK274" s="214"/>
      <c r="SL274" s="214"/>
      <c r="SM274" s="214"/>
      <c r="SN274" s="214"/>
      <c r="SO274" s="214"/>
      <c r="SP274" s="214"/>
      <c r="SQ274" s="214"/>
      <c r="SR274" s="214"/>
      <c r="SS274" s="214"/>
      <c r="ST274" s="214"/>
      <c r="SU274" s="214"/>
      <c r="SV274" s="214"/>
      <c r="SW274" s="214"/>
      <c r="SX274" s="214"/>
      <c r="SY274" s="214"/>
      <c r="SZ274" s="214"/>
      <c r="TA274" s="214"/>
      <c r="TB274" s="214"/>
      <c r="TC274" s="214"/>
      <c r="TD274" s="214"/>
      <c r="TE274" s="214"/>
      <c r="TF274" s="214"/>
      <c r="TG274" s="214"/>
    </row>
    <row r="275" spans="2:527" ht="24.75" customHeight="1" x14ac:dyDescent="0.25">
      <c r="B275" s="213"/>
      <c r="C275" s="408"/>
      <c r="D275" s="409"/>
      <c r="E275" s="409"/>
      <c r="F275" s="409"/>
      <c r="G275" s="409"/>
      <c r="H275" s="410"/>
      <c r="I275" s="267"/>
      <c r="J275" s="270"/>
      <c r="K275" s="15"/>
      <c r="L275" s="15"/>
      <c r="M275" s="15"/>
      <c r="N275" s="15"/>
      <c r="O275" s="383" t="s">
        <v>148</v>
      </c>
      <c r="P275" s="384"/>
      <c r="Q275" s="385"/>
      <c r="R275" s="214"/>
    </row>
    <row r="276" spans="2:527" ht="30" customHeight="1" x14ac:dyDescent="0.25">
      <c r="B276" s="213"/>
      <c r="C276" s="408"/>
      <c r="D276" s="409"/>
      <c r="E276" s="409"/>
      <c r="F276" s="409"/>
      <c r="G276" s="409"/>
      <c r="H276" s="410"/>
      <c r="I276" s="267"/>
      <c r="J276" s="270"/>
      <c r="K276" s="15"/>
      <c r="L276" s="15"/>
      <c r="M276" s="15"/>
      <c r="N276" s="15"/>
      <c r="O276" s="386" t="s">
        <v>149</v>
      </c>
      <c r="P276" s="387"/>
      <c r="Q276" s="388"/>
      <c r="R276" s="214"/>
    </row>
    <row r="277" spans="2:527" ht="21.75" customHeight="1" thickBot="1" x14ac:dyDescent="0.3">
      <c r="B277" s="213"/>
      <c r="C277" s="405"/>
      <c r="D277" s="406"/>
      <c r="E277" s="406"/>
      <c r="F277" s="406"/>
      <c r="G277" s="406"/>
      <c r="H277" s="407"/>
      <c r="I277" s="268"/>
      <c r="J277" s="271"/>
      <c r="K277" s="15"/>
      <c r="L277" s="15"/>
      <c r="M277" s="15"/>
      <c r="N277" s="15"/>
      <c r="O277" s="411" t="s">
        <v>150</v>
      </c>
      <c r="P277" s="412"/>
      <c r="Q277" s="413"/>
      <c r="R277" s="214"/>
    </row>
    <row r="278" spans="2:527" ht="13.5" thickBot="1" x14ac:dyDescent="0.3">
      <c r="B278" s="213"/>
      <c r="C278" s="221" t="s">
        <v>151</v>
      </c>
      <c r="D278" s="146" t="s">
        <v>4</v>
      </c>
      <c r="E278" s="160" t="s">
        <v>22</v>
      </c>
      <c r="F278" s="160" t="s">
        <v>23</v>
      </c>
      <c r="G278" s="160" t="s">
        <v>24</v>
      </c>
      <c r="H278" s="162" t="s">
        <v>29</v>
      </c>
      <c r="I278" s="352" t="s">
        <v>152</v>
      </c>
      <c r="J278" s="353"/>
      <c r="K278" s="353"/>
      <c r="L278" s="353"/>
      <c r="M278" s="353"/>
      <c r="N278" s="353"/>
      <c r="O278" s="353"/>
      <c r="P278" s="353"/>
      <c r="Q278" s="354"/>
      <c r="R278" s="214"/>
    </row>
    <row r="279" spans="2:527" ht="30" customHeight="1" x14ac:dyDescent="0.25">
      <c r="B279" s="213"/>
      <c r="C279" s="53" t="s">
        <v>278</v>
      </c>
      <c r="D279" s="391"/>
      <c r="E279" s="54">
        <f>E265</f>
        <v>0</v>
      </c>
      <c r="F279" s="54">
        <f>F265</f>
        <v>0</v>
      </c>
      <c r="G279" s="54">
        <f>G265</f>
        <v>0</v>
      </c>
      <c r="H279" s="55">
        <f>SUM(E279:G279)</f>
        <v>0</v>
      </c>
      <c r="I279" s="393" t="s">
        <v>153</v>
      </c>
      <c r="J279" s="396"/>
      <c r="K279" s="397"/>
      <c r="L279" s="397"/>
      <c r="M279" s="397"/>
      <c r="N279" s="397"/>
      <c r="O279" s="397"/>
      <c r="P279" s="397"/>
      <c r="Q279" s="398"/>
      <c r="R279" s="214"/>
    </row>
    <row r="280" spans="2:527" ht="30" customHeight="1" x14ac:dyDescent="0.25">
      <c r="B280" s="213"/>
      <c r="C280" s="56" t="s">
        <v>154</v>
      </c>
      <c r="D280" s="392"/>
      <c r="E280" s="57">
        <f>E279/14</f>
        <v>0</v>
      </c>
      <c r="F280" s="57">
        <f>F279/14</f>
        <v>0</v>
      </c>
      <c r="G280" s="57">
        <f>G279/14</f>
        <v>0</v>
      </c>
      <c r="H280" s="58">
        <f>H279/42</f>
        <v>0</v>
      </c>
      <c r="I280" s="394"/>
      <c r="J280" s="399"/>
      <c r="K280" s="400"/>
      <c r="L280" s="400"/>
      <c r="M280" s="400"/>
      <c r="N280" s="400"/>
      <c r="O280" s="400"/>
      <c r="P280" s="400"/>
      <c r="Q280" s="401"/>
      <c r="R280" s="214"/>
    </row>
    <row r="281" spans="2:527" ht="30" customHeight="1" x14ac:dyDescent="0.25">
      <c r="B281" s="214"/>
      <c r="C281" s="59" t="s">
        <v>242</v>
      </c>
      <c r="D281" s="392"/>
      <c r="E281" s="60">
        <f>E224</f>
        <v>0</v>
      </c>
      <c r="F281" s="60">
        <f>F224</f>
        <v>0</v>
      </c>
      <c r="G281" s="60">
        <f>G224</f>
        <v>0</v>
      </c>
      <c r="H281" s="61">
        <f>SUM(E281:G281)</f>
        <v>0</v>
      </c>
      <c r="I281" s="394" t="s">
        <v>155</v>
      </c>
      <c r="J281" s="402"/>
      <c r="K281" s="403"/>
      <c r="L281" s="403"/>
      <c r="M281" s="403"/>
      <c r="N281" s="403"/>
      <c r="O281" s="403"/>
      <c r="P281" s="403"/>
      <c r="Q281" s="404"/>
      <c r="R281" s="211"/>
    </row>
    <row r="282" spans="2:527" ht="30" customHeight="1" x14ac:dyDescent="0.25">
      <c r="B282" s="214"/>
      <c r="C282" s="56" t="s">
        <v>154</v>
      </c>
      <c r="D282" s="392"/>
      <c r="E282" s="57">
        <f>E281/84</f>
        <v>0</v>
      </c>
      <c r="F282" s="57">
        <f>F281/84</f>
        <v>0</v>
      </c>
      <c r="G282" s="57">
        <f>G281/84</f>
        <v>0</v>
      </c>
      <c r="H282" s="58">
        <f>H281/252</f>
        <v>0</v>
      </c>
      <c r="I282" s="394"/>
      <c r="J282" s="399"/>
      <c r="K282" s="400"/>
      <c r="L282" s="400"/>
      <c r="M282" s="400"/>
      <c r="N282" s="400"/>
      <c r="O282" s="400"/>
      <c r="P282" s="400"/>
      <c r="Q282" s="401"/>
      <c r="R282" s="214"/>
    </row>
    <row r="283" spans="2:527" ht="30" customHeight="1" x14ac:dyDescent="0.25">
      <c r="B283" s="214"/>
      <c r="C283" s="62" t="s">
        <v>279</v>
      </c>
      <c r="D283" s="392"/>
      <c r="E283" s="63">
        <f>SUM(E279+E281)</f>
        <v>0</v>
      </c>
      <c r="F283" s="63">
        <f>SUM(F279+F281)</f>
        <v>0</v>
      </c>
      <c r="G283" s="63">
        <f>SUM(G279+G281)</f>
        <v>0</v>
      </c>
      <c r="H283" s="64">
        <f>SUM(E283:G283)</f>
        <v>0</v>
      </c>
      <c r="I283" s="394" t="s">
        <v>156</v>
      </c>
      <c r="J283" s="402"/>
      <c r="K283" s="403"/>
      <c r="L283" s="403"/>
      <c r="M283" s="403"/>
      <c r="N283" s="403"/>
      <c r="O283" s="403"/>
      <c r="P283" s="403"/>
      <c r="Q283" s="404"/>
      <c r="R283" s="214"/>
    </row>
    <row r="284" spans="2:527" ht="30" customHeight="1" thickBot="1" x14ac:dyDescent="0.3">
      <c r="B284" s="214"/>
      <c r="C284" s="65" t="s">
        <v>154</v>
      </c>
      <c r="D284" s="66"/>
      <c r="E284" s="67">
        <f>E283/98</f>
        <v>0</v>
      </c>
      <c r="F284" s="67">
        <f>F283/98</f>
        <v>0</v>
      </c>
      <c r="G284" s="67">
        <f>G283/98</f>
        <v>0</v>
      </c>
      <c r="H284" s="68">
        <f>H283/294</f>
        <v>0</v>
      </c>
      <c r="I284" s="395"/>
      <c r="J284" s="405"/>
      <c r="K284" s="406"/>
      <c r="L284" s="406"/>
      <c r="M284" s="406"/>
      <c r="N284" s="406"/>
      <c r="O284" s="406"/>
      <c r="P284" s="406"/>
      <c r="Q284" s="407"/>
      <c r="R284" s="214"/>
    </row>
    <row r="285" spans="2:527" ht="13.5" thickBot="1" x14ac:dyDescent="0.3">
      <c r="B285" s="214"/>
      <c r="C285" s="377" t="s">
        <v>294</v>
      </c>
      <c r="D285" s="378"/>
      <c r="E285" s="378"/>
      <c r="F285" s="378"/>
      <c r="G285" s="378"/>
      <c r="H285" s="378"/>
      <c r="I285" s="378"/>
      <c r="J285" s="378"/>
      <c r="K285" s="378"/>
      <c r="L285" s="378"/>
      <c r="M285" s="378"/>
      <c r="N285" s="378"/>
      <c r="O285" s="378"/>
      <c r="P285" s="378"/>
      <c r="Q285" s="379"/>
      <c r="R285" s="214"/>
    </row>
    <row r="286" spans="2:527" ht="15" customHeight="1" x14ac:dyDescent="0.25">
      <c r="B286" s="214"/>
      <c r="C286" s="163"/>
      <c r="D286" s="214"/>
      <c r="E286" s="214"/>
      <c r="F286" s="214"/>
      <c r="G286" s="214"/>
      <c r="H286" s="214"/>
      <c r="I286" s="214"/>
      <c r="J286" s="214"/>
      <c r="M286" s="214"/>
      <c r="N286" s="214"/>
      <c r="O286" s="214"/>
      <c r="P286" s="214"/>
      <c r="Q286" s="211"/>
      <c r="R286" s="214"/>
    </row>
    <row r="287" spans="2:527" ht="15" customHeight="1" x14ac:dyDescent="0.25">
      <c r="B287" s="214"/>
      <c r="C287" s="214"/>
      <c r="D287" s="214"/>
      <c r="E287" s="214"/>
      <c r="F287" s="214"/>
      <c r="G287" s="214"/>
      <c r="H287" s="214"/>
      <c r="I287" s="214"/>
      <c r="J287" s="214"/>
      <c r="M287" s="214"/>
      <c r="N287" s="214"/>
      <c r="O287" s="214"/>
      <c r="P287" s="214"/>
      <c r="Q287" s="214"/>
      <c r="R287" s="214"/>
    </row>
    <row r="288" spans="2:527" ht="15" customHeight="1" x14ac:dyDescent="0.25">
      <c r="B288" s="214"/>
      <c r="C288" s="214"/>
      <c r="D288" s="214"/>
      <c r="E288" s="214"/>
      <c r="F288" s="214"/>
      <c r="G288" s="214"/>
      <c r="H288" s="214"/>
      <c r="I288" s="214"/>
      <c r="J288" s="214"/>
      <c r="M288" s="214"/>
      <c r="N288" s="214"/>
      <c r="O288" s="214"/>
      <c r="P288" s="214"/>
      <c r="Q288" s="214"/>
      <c r="R288" s="214"/>
    </row>
    <row r="289" spans="2:18" ht="15" customHeight="1" x14ac:dyDescent="0.25">
      <c r="B289" s="214"/>
      <c r="C289" s="214"/>
      <c r="D289" s="214"/>
      <c r="E289" s="214"/>
      <c r="F289" s="214"/>
      <c r="G289" s="214"/>
      <c r="H289" s="214"/>
      <c r="I289" s="214"/>
      <c r="J289" s="214"/>
      <c r="M289" s="214"/>
      <c r="N289" s="214"/>
      <c r="O289" s="214"/>
      <c r="P289" s="214"/>
      <c r="Q289" s="214"/>
      <c r="R289" s="214"/>
    </row>
    <row r="290" spans="2:18" ht="15" customHeight="1" x14ac:dyDescent="0.25">
      <c r="B290" s="214"/>
      <c r="C290" s="214"/>
      <c r="D290" s="214"/>
      <c r="E290" s="214"/>
      <c r="F290" s="214"/>
      <c r="G290" s="214"/>
      <c r="H290" s="214"/>
      <c r="I290" s="214"/>
      <c r="J290" s="214"/>
      <c r="M290" s="214"/>
      <c r="N290" s="214"/>
      <c r="O290" s="214"/>
      <c r="P290" s="214"/>
      <c r="Q290" s="214"/>
      <c r="R290" s="214"/>
    </row>
    <row r="291" spans="2:18" ht="15" customHeight="1" x14ac:dyDescent="0.25">
      <c r="C291" s="214"/>
      <c r="D291" s="214"/>
      <c r="E291" s="214"/>
      <c r="F291" s="214"/>
      <c r="G291" s="214"/>
      <c r="H291" s="214"/>
      <c r="I291" s="214"/>
      <c r="J291" s="214"/>
      <c r="M291" s="214"/>
      <c r="N291" s="214"/>
      <c r="O291" s="214"/>
      <c r="P291" s="214"/>
      <c r="Q291" s="214"/>
      <c r="R291" s="214"/>
    </row>
    <row r="292" spans="2:18" ht="15" customHeight="1" x14ac:dyDescent="0.25">
      <c r="C292" s="214"/>
      <c r="D292" s="214"/>
      <c r="E292" s="214"/>
      <c r="F292" s="214"/>
      <c r="G292" s="214"/>
      <c r="H292" s="214"/>
      <c r="I292" s="214"/>
      <c r="J292" s="214"/>
      <c r="M292" s="214"/>
      <c r="N292" s="214"/>
      <c r="O292" s="214"/>
      <c r="P292" s="214"/>
      <c r="Q292" s="214"/>
      <c r="R292" s="214"/>
    </row>
    <row r="293" spans="2:18" ht="15" customHeight="1" x14ac:dyDescent="0.25">
      <c r="C293" s="214"/>
      <c r="D293" s="214"/>
      <c r="E293" s="214"/>
      <c r="F293" s="214"/>
      <c r="G293" s="214"/>
      <c r="H293" s="214"/>
      <c r="I293" s="214"/>
      <c r="J293" s="214"/>
      <c r="M293" s="214"/>
      <c r="N293" s="214"/>
      <c r="O293" s="214"/>
      <c r="P293" s="214"/>
      <c r="Q293" s="214"/>
      <c r="R293" s="214"/>
    </row>
    <row r="294" spans="2:18" ht="15" customHeight="1" x14ac:dyDescent="0.25">
      <c r="C294" s="214"/>
      <c r="D294" s="214"/>
      <c r="E294" s="214"/>
      <c r="F294" s="214"/>
      <c r="G294" s="214"/>
      <c r="H294" s="214"/>
      <c r="I294" s="214"/>
      <c r="J294" s="214"/>
      <c r="M294" s="214"/>
      <c r="N294" s="214"/>
      <c r="O294" s="214"/>
      <c r="P294" s="214"/>
      <c r="Q294" s="214"/>
      <c r="R294" s="214"/>
    </row>
    <row r="295" spans="2:18" ht="15" customHeight="1" x14ac:dyDescent="0.25">
      <c r="C295" s="214"/>
      <c r="D295" s="214"/>
      <c r="E295" s="214"/>
      <c r="F295" s="214"/>
      <c r="G295" s="214"/>
      <c r="H295" s="214"/>
      <c r="I295" s="214"/>
      <c r="J295" s="214"/>
      <c r="M295" s="214"/>
      <c r="N295" s="214"/>
      <c r="O295" s="214"/>
      <c r="P295" s="214"/>
      <c r="Q295" s="214"/>
      <c r="R295" s="214"/>
    </row>
    <row r="296" spans="2:18" ht="15" customHeight="1" x14ac:dyDescent="0.25">
      <c r="C296" s="214"/>
      <c r="D296" s="214"/>
      <c r="E296" s="214"/>
      <c r="F296" s="214"/>
      <c r="G296" s="214"/>
      <c r="H296" s="214"/>
      <c r="I296" s="214"/>
      <c r="J296" s="214"/>
      <c r="M296" s="214"/>
      <c r="N296" s="214"/>
      <c r="O296" s="214"/>
      <c r="P296" s="214"/>
      <c r="Q296" s="214"/>
      <c r="R296" s="214"/>
    </row>
    <row r="297" spans="2:18" ht="15" customHeight="1" x14ac:dyDescent="0.25">
      <c r="C297" s="214"/>
      <c r="D297" s="214"/>
      <c r="E297" s="214"/>
      <c r="F297" s="214"/>
      <c r="G297" s="214"/>
      <c r="H297" s="214"/>
      <c r="I297" s="214"/>
      <c r="J297" s="214"/>
      <c r="M297" s="214"/>
      <c r="N297" s="214"/>
      <c r="O297" s="214"/>
      <c r="P297" s="214"/>
      <c r="Q297" s="214"/>
      <c r="R297" s="214"/>
    </row>
    <row r="298" spans="2:18" ht="15" customHeight="1" x14ac:dyDescent="0.25">
      <c r="C298" s="214"/>
      <c r="D298" s="214"/>
      <c r="E298" s="214"/>
      <c r="F298" s="214"/>
      <c r="G298" s="214"/>
      <c r="H298" s="214"/>
      <c r="I298" s="214"/>
      <c r="J298" s="214"/>
      <c r="M298" s="214"/>
      <c r="N298" s="214"/>
      <c r="O298" s="214"/>
      <c r="P298" s="214"/>
      <c r="Q298" s="214"/>
      <c r="R298" s="214"/>
    </row>
    <row r="299" spans="2:18" ht="15" customHeight="1" x14ac:dyDescent="0.25">
      <c r="C299" s="214"/>
      <c r="D299" s="214"/>
      <c r="E299" s="214"/>
      <c r="F299" s="214"/>
      <c r="G299" s="214"/>
      <c r="H299" s="214"/>
      <c r="I299" s="214"/>
      <c r="J299" s="214"/>
      <c r="M299" s="214"/>
      <c r="N299" s="214"/>
      <c r="O299" s="214"/>
      <c r="P299" s="214"/>
      <c r="Q299" s="214"/>
      <c r="R299" s="214"/>
    </row>
    <row r="300" spans="2:18" ht="15" customHeight="1" x14ac:dyDescent="0.25">
      <c r="C300" s="214"/>
      <c r="D300" s="214"/>
      <c r="E300" s="214"/>
      <c r="F300" s="214"/>
      <c r="G300" s="214"/>
      <c r="H300" s="214"/>
      <c r="I300" s="214"/>
      <c r="J300" s="214"/>
      <c r="M300" s="214"/>
      <c r="N300" s="214"/>
      <c r="O300" s="214"/>
      <c r="P300" s="214"/>
      <c r="Q300" s="214"/>
      <c r="R300" s="214"/>
    </row>
    <row r="301" spans="2:18" ht="15" customHeight="1" x14ac:dyDescent="0.25">
      <c r="C301" s="214"/>
      <c r="D301" s="214"/>
      <c r="E301" s="214"/>
      <c r="F301" s="214"/>
      <c r="G301" s="214"/>
      <c r="H301" s="214"/>
      <c r="I301" s="214"/>
      <c r="J301" s="214"/>
      <c r="M301" s="214"/>
      <c r="N301" s="214"/>
      <c r="O301" s="214"/>
      <c r="P301" s="214"/>
      <c r="Q301" s="214"/>
      <c r="R301" s="214"/>
    </row>
    <row r="302" spans="2:18" ht="15" customHeight="1" x14ac:dyDescent="0.25">
      <c r="C302" s="214"/>
      <c r="D302" s="214"/>
      <c r="E302" s="214"/>
      <c r="F302" s="214"/>
      <c r="G302" s="214"/>
      <c r="H302" s="214"/>
      <c r="I302" s="214"/>
      <c r="J302" s="214"/>
      <c r="M302" s="214"/>
      <c r="N302" s="214"/>
      <c r="O302" s="214"/>
      <c r="P302" s="214"/>
      <c r="Q302" s="214"/>
      <c r="R302" s="214"/>
    </row>
    <row r="303" spans="2:18" ht="15" customHeight="1" x14ac:dyDescent="0.25">
      <c r="C303" s="214"/>
      <c r="D303" s="214"/>
      <c r="E303" s="214"/>
      <c r="F303" s="214"/>
      <c r="G303" s="214"/>
      <c r="H303" s="214"/>
      <c r="I303" s="214"/>
      <c r="J303" s="214"/>
      <c r="M303" s="214"/>
      <c r="N303" s="214"/>
      <c r="O303" s="214"/>
      <c r="P303" s="214"/>
      <c r="Q303" s="214"/>
      <c r="R303" s="214"/>
    </row>
    <row r="304" spans="2:18" ht="15" customHeight="1" x14ac:dyDescent="0.25">
      <c r="C304" s="214"/>
      <c r="D304" s="214"/>
      <c r="E304" s="214"/>
      <c r="F304" s="214"/>
      <c r="G304" s="214"/>
      <c r="H304" s="214"/>
      <c r="I304" s="214"/>
      <c r="J304" s="214"/>
      <c r="M304" s="214"/>
      <c r="N304" s="214"/>
      <c r="O304" s="214"/>
      <c r="P304" s="214"/>
      <c r="Q304" s="214"/>
      <c r="R304" s="214"/>
    </row>
    <row r="305" spans="3:18" ht="15" customHeight="1" x14ac:dyDescent="0.25">
      <c r="C305" s="214"/>
      <c r="D305" s="214"/>
      <c r="E305" s="214"/>
      <c r="F305" s="214"/>
      <c r="G305" s="214"/>
      <c r="H305" s="214"/>
      <c r="I305" s="214"/>
      <c r="J305" s="214"/>
      <c r="M305" s="214"/>
      <c r="N305" s="214"/>
      <c r="O305" s="214"/>
      <c r="P305" s="214"/>
      <c r="Q305" s="214"/>
      <c r="R305" s="214"/>
    </row>
    <row r="306" spans="3:18" ht="15" customHeight="1" x14ac:dyDescent="0.25">
      <c r="C306" s="214"/>
      <c r="D306" s="214"/>
      <c r="E306" s="214"/>
      <c r="F306" s="214"/>
      <c r="G306" s="214"/>
      <c r="H306" s="214"/>
      <c r="I306" s="214"/>
      <c r="J306" s="214"/>
      <c r="M306" s="214"/>
      <c r="N306" s="214"/>
      <c r="O306" s="214"/>
      <c r="P306" s="214"/>
      <c r="Q306" s="214"/>
      <c r="R306" s="214"/>
    </row>
    <row r="307" spans="3:18" ht="15" customHeight="1" x14ac:dyDescent="0.25">
      <c r="C307" s="214"/>
      <c r="D307" s="214"/>
      <c r="E307" s="214"/>
      <c r="F307" s="214"/>
      <c r="G307" s="214"/>
      <c r="H307" s="214"/>
      <c r="I307" s="214"/>
      <c r="J307" s="214"/>
      <c r="M307" s="214"/>
      <c r="N307" s="214"/>
      <c r="O307" s="214"/>
      <c r="P307" s="214"/>
      <c r="Q307" s="214"/>
      <c r="R307" s="214"/>
    </row>
    <row r="308" spans="3:18" ht="15" customHeight="1" x14ac:dyDescent="0.25">
      <c r="C308" s="214"/>
      <c r="D308" s="214"/>
      <c r="E308" s="214"/>
      <c r="F308" s="214"/>
      <c r="G308" s="214"/>
      <c r="H308" s="214"/>
      <c r="I308" s="214"/>
      <c r="J308" s="214"/>
      <c r="M308" s="214"/>
      <c r="N308" s="214"/>
      <c r="O308" s="214"/>
      <c r="P308" s="214"/>
      <c r="Q308" s="214"/>
      <c r="R308" s="214"/>
    </row>
    <row r="309" spans="3:18" ht="15" customHeight="1" x14ac:dyDescent="0.25">
      <c r="C309" s="214"/>
      <c r="D309" s="214"/>
      <c r="E309" s="214"/>
      <c r="F309" s="214"/>
      <c r="G309" s="214"/>
      <c r="H309" s="214"/>
      <c r="I309" s="214"/>
      <c r="J309" s="214"/>
      <c r="M309" s="214"/>
      <c r="N309" s="214"/>
      <c r="O309" s="214"/>
      <c r="P309" s="214"/>
      <c r="Q309" s="214"/>
      <c r="R309" s="214"/>
    </row>
    <row r="310" spans="3:18" ht="15" customHeight="1" x14ac:dyDescent="0.25">
      <c r="C310" s="214"/>
      <c r="D310" s="214"/>
      <c r="E310" s="214"/>
      <c r="F310" s="214"/>
      <c r="G310" s="214"/>
      <c r="H310" s="214"/>
      <c r="I310" s="214"/>
      <c r="J310" s="214"/>
      <c r="M310" s="214"/>
      <c r="N310" s="214"/>
      <c r="O310" s="214"/>
      <c r="P310" s="214"/>
      <c r="Q310" s="214"/>
      <c r="R310" s="214"/>
    </row>
    <row r="311" spans="3:18" ht="15" customHeight="1" x14ac:dyDescent="0.25">
      <c r="C311" s="214"/>
      <c r="D311" s="214"/>
      <c r="E311" s="214"/>
      <c r="F311" s="214"/>
      <c r="G311" s="214"/>
      <c r="H311" s="214"/>
      <c r="I311" s="214"/>
      <c r="J311" s="214"/>
      <c r="M311" s="214"/>
      <c r="N311" s="214"/>
      <c r="O311" s="214"/>
      <c r="P311" s="214"/>
      <c r="Q311" s="214"/>
      <c r="R311" s="214"/>
    </row>
    <row r="312" spans="3:18" ht="15" customHeight="1" x14ac:dyDescent="0.25">
      <c r="C312" s="214"/>
      <c r="D312" s="214"/>
      <c r="E312" s="214"/>
      <c r="F312" s="214"/>
      <c r="G312" s="214"/>
      <c r="H312" s="214"/>
      <c r="I312" s="214"/>
      <c r="J312" s="214"/>
      <c r="M312" s="214"/>
      <c r="N312" s="214"/>
      <c r="O312" s="214"/>
      <c r="P312" s="214"/>
      <c r="Q312" s="214"/>
      <c r="R312" s="214"/>
    </row>
    <row r="313" spans="3:18" ht="15" customHeight="1" x14ac:dyDescent="0.25">
      <c r="C313" s="214"/>
      <c r="D313" s="214"/>
      <c r="E313" s="214"/>
      <c r="F313" s="214"/>
      <c r="G313" s="214"/>
      <c r="H313" s="214"/>
      <c r="I313" s="214"/>
      <c r="J313" s="214"/>
      <c r="M313" s="214"/>
      <c r="N313" s="214"/>
      <c r="O313" s="214"/>
      <c r="P313" s="214"/>
      <c r="Q313" s="214"/>
      <c r="R313" s="214"/>
    </row>
    <row r="314" spans="3:18" ht="15" customHeight="1" x14ac:dyDescent="0.25">
      <c r="C314" s="214"/>
      <c r="D314" s="214"/>
      <c r="E314" s="214"/>
      <c r="F314" s="214"/>
      <c r="G314" s="214"/>
      <c r="H314" s="214"/>
      <c r="I314" s="214"/>
      <c r="J314" s="214"/>
      <c r="M314" s="214"/>
      <c r="N314" s="214"/>
      <c r="O314" s="214"/>
      <c r="P314" s="214"/>
      <c r="Q314" s="214"/>
      <c r="R314" s="214"/>
    </row>
    <row r="315" spans="3:18" ht="15" customHeight="1" x14ac:dyDescent="0.25">
      <c r="C315" s="214"/>
      <c r="D315" s="214"/>
      <c r="E315" s="214"/>
      <c r="F315" s="214"/>
      <c r="G315" s="214"/>
      <c r="H315" s="214"/>
      <c r="I315" s="214"/>
      <c r="J315" s="214"/>
      <c r="M315" s="214"/>
      <c r="N315" s="214"/>
      <c r="O315" s="214"/>
      <c r="P315" s="214"/>
      <c r="Q315" s="214"/>
      <c r="R315" s="214"/>
    </row>
    <row r="316" spans="3:18" ht="15" customHeight="1" x14ac:dyDescent="0.25">
      <c r="C316" s="214"/>
      <c r="D316" s="214"/>
      <c r="E316" s="214"/>
      <c r="F316" s="214"/>
      <c r="G316" s="214"/>
      <c r="H316" s="214"/>
      <c r="I316" s="214"/>
      <c r="J316" s="214"/>
      <c r="M316" s="214"/>
      <c r="N316" s="214"/>
      <c r="O316" s="214"/>
      <c r="P316" s="214"/>
      <c r="Q316" s="214"/>
      <c r="R316" s="214"/>
    </row>
    <row r="317" spans="3:18" ht="15" customHeight="1" x14ac:dyDescent="0.25">
      <c r="C317" s="214"/>
      <c r="D317" s="214"/>
      <c r="E317" s="214"/>
      <c r="F317" s="214"/>
      <c r="G317" s="214"/>
      <c r="H317" s="214"/>
      <c r="I317" s="214"/>
      <c r="J317" s="214"/>
      <c r="M317" s="214"/>
      <c r="N317" s="214"/>
      <c r="O317" s="214"/>
      <c r="P317" s="214"/>
      <c r="Q317" s="214"/>
      <c r="R317" s="214"/>
    </row>
    <row r="318" spans="3:18" ht="15" customHeight="1" x14ac:dyDescent="0.25">
      <c r="C318" s="214"/>
      <c r="D318" s="214"/>
      <c r="E318" s="214"/>
      <c r="F318" s="214"/>
      <c r="G318" s="214"/>
      <c r="H318" s="214"/>
      <c r="I318" s="214"/>
      <c r="J318" s="214"/>
      <c r="M318" s="214"/>
      <c r="N318" s="214"/>
      <c r="O318" s="214"/>
      <c r="P318" s="214"/>
      <c r="Q318" s="214"/>
      <c r="R318" s="214"/>
    </row>
    <row r="319" spans="3:18" ht="15" customHeight="1" x14ac:dyDescent="0.25">
      <c r="C319" s="214"/>
      <c r="D319" s="214"/>
      <c r="E319" s="214"/>
      <c r="F319" s="214"/>
      <c r="G319" s="214"/>
      <c r="H319" s="214"/>
      <c r="I319" s="214"/>
      <c r="J319" s="214"/>
      <c r="M319" s="214"/>
      <c r="N319" s="214"/>
      <c r="O319" s="214"/>
      <c r="P319" s="214"/>
      <c r="Q319" s="214"/>
      <c r="R319" s="214"/>
    </row>
    <row r="320" spans="3:18" ht="15" customHeight="1" x14ac:dyDescent="0.25">
      <c r="C320" s="214"/>
      <c r="D320" s="214"/>
      <c r="E320" s="214"/>
      <c r="F320" s="214"/>
      <c r="G320" s="214"/>
      <c r="H320" s="214"/>
      <c r="I320" s="214"/>
      <c r="J320" s="214"/>
      <c r="M320" s="214"/>
      <c r="N320" s="214"/>
      <c r="O320" s="214"/>
      <c r="P320" s="214"/>
      <c r="Q320" s="214"/>
      <c r="R320" s="214"/>
    </row>
    <row r="321" spans="3:18" ht="15" customHeight="1" x14ac:dyDescent="0.25">
      <c r="C321" s="214"/>
      <c r="D321" s="214"/>
      <c r="E321" s="214"/>
      <c r="F321" s="214"/>
      <c r="G321" s="214"/>
      <c r="H321" s="214"/>
      <c r="I321" s="214"/>
      <c r="J321" s="214"/>
      <c r="M321" s="214"/>
      <c r="N321" s="214"/>
      <c r="O321" s="214"/>
      <c r="P321" s="214"/>
      <c r="Q321" s="214"/>
      <c r="R321" s="214"/>
    </row>
    <row r="322" spans="3:18" ht="15" customHeight="1" x14ac:dyDescent="0.25">
      <c r="C322" s="214"/>
      <c r="D322" s="214"/>
      <c r="E322" s="214"/>
      <c r="F322" s="214"/>
      <c r="G322" s="214"/>
      <c r="H322" s="214"/>
      <c r="I322" s="214"/>
      <c r="J322" s="214"/>
      <c r="M322" s="214"/>
      <c r="N322" s="214"/>
      <c r="O322" s="214"/>
      <c r="P322" s="214"/>
      <c r="Q322" s="214"/>
      <c r="R322" s="214"/>
    </row>
    <row r="323" spans="3:18" ht="15" customHeight="1" x14ac:dyDescent="0.25">
      <c r="C323" s="214"/>
      <c r="D323" s="214"/>
      <c r="E323" s="214"/>
      <c r="F323" s="214"/>
      <c r="G323" s="214"/>
      <c r="H323" s="214"/>
      <c r="I323" s="214"/>
      <c r="J323" s="214"/>
      <c r="M323" s="214"/>
      <c r="N323" s="214"/>
      <c r="O323" s="214"/>
      <c r="P323" s="214"/>
      <c r="Q323" s="214"/>
      <c r="R323" s="214"/>
    </row>
    <row r="324" spans="3:18" ht="15" customHeight="1" x14ac:dyDescent="0.25">
      <c r="C324" s="214"/>
      <c r="D324" s="214"/>
      <c r="E324" s="214"/>
      <c r="F324" s="214"/>
      <c r="G324" s="214"/>
      <c r="H324" s="214"/>
      <c r="I324" s="214"/>
      <c r="J324" s="214"/>
      <c r="M324" s="214"/>
      <c r="N324" s="214"/>
      <c r="O324" s="214"/>
      <c r="P324" s="214"/>
      <c r="Q324" s="214"/>
      <c r="R324" s="214"/>
    </row>
    <row r="325" spans="3:18" ht="15" customHeight="1" x14ac:dyDescent="0.25">
      <c r="C325" s="214"/>
      <c r="D325" s="214"/>
      <c r="E325" s="214"/>
      <c r="F325" s="214"/>
      <c r="G325" s="214"/>
      <c r="H325" s="214"/>
      <c r="I325" s="214"/>
      <c r="J325" s="214"/>
      <c r="M325" s="214"/>
      <c r="N325" s="214"/>
      <c r="O325" s="214"/>
      <c r="P325" s="214"/>
      <c r="Q325" s="214"/>
      <c r="R325" s="214"/>
    </row>
    <row r="326" spans="3:18" ht="15" customHeight="1" x14ac:dyDescent="0.25">
      <c r="C326" s="214"/>
      <c r="D326" s="214"/>
      <c r="E326" s="214"/>
      <c r="F326" s="214"/>
      <c r="G326" s="214"/>
      <c r="H326" s="214"/>
      <c r="I326" s="214"/>
      <c r="J326" s="214"/>
      <c r="M326" s="214"/>
      <c r="N326" s="214"/>
      <c r="O326" s="214"/>
      <c r="P326" s="214"/>
      <c r="Q326" s="214"/>
      <c r="R326" s="214"/>
    </row>
    <row r="327" spans="3:18" ht="15" customHeight="1" x14ac:dyDescent="0.25">
      <c r="C327" s="214"/>
      <c r="D327" s="214"/>
      <c r="E327" s="214"/>
      <c r="F327" s="214"/>
      <c r="G327" s="214"/>
      <c r="H327" s="214"/>
      <c r="I327" s="214"/>
      <c r="J327" s="214"/>
      <c r="M327" s="214"/>
      <c r="N327" s="214"/>
      <c r="O327" s="214"/>
      <c r="P327" s="214"/>
      <c r="Q327" s="214"/>
      <c r="R327" s="214"/>
    </row>
    <row r="328" spans="3:18" ht="15" customHeight="1" x14ac:dyDescent="0.25">
      <c r="C328" s="214"/>
      <c r="D328" s="214"/>
      <c r="E328" s="214"/>
      <c r="F328" s="214"/>
      <c r="G328" s="214"/>
      <c r="H328" s="214"/>
      <c r="I328" s="214"/>
      <c r="J328" s="214"/>
      <c r="M328" s="214"/>
      <c r="N328" s="214"/>
      <c r="O328" s="214"/>
      <c r="P328" s="214"/>
      <c r="Q328" s="214"/>
      <c r="R328" s="214"/>
    </row>
    <row r="329" spans="3:18" ht="15" customHeight="1" x14ac:dyDescent="0.25">
      <c r="C329" s="214"/>
      <c r="D329" s="214"/>
      <c r="E329" s="214"/>
      <c r="F329" s="214"/>
      <c r="G329" s="214"/>
      <c r="H329" s="214"/>
      <c r="I329" s="214"/>
      <c r="J329" s="214"/>
      <c r="M329" s="214"/>
      <c r="N329" s="214"/>
      <c r="O329" s="214"/>
      <c r="P329" s="214"/>
      <c r="Q329" s="214"/>
      <c r="R329" s="214"/>
    </row>
    <row r="330" spans="3:18" ht="15" customHeight="1" x14ac:dyDescent="0.25">
      <c r="C330" s="214"/>
      <c r="D330" s="214"/>
      <c r="E330" s="214"/>
      <c r="F330" s="214"/>
      <c r="G330" s="214"/>
      <c r="H330" s="214"/>
      <c r="I330" s="214"/>
      <c r="J330" s="214"/>
      <c r="M330" s="214"/>
      <c r="N330" s="214"/>
      <c r="O330" s="214"/>
      <c r="P330" s="214"/>
      <c r="Q330" s="214"/>
      <c r="R330" s="214"/>
    </row>
    <row r="331" spans="3:18" ht="15" customHeight="1" x14ac:dyDescent="0.25">
      <c r="C331" s="214"/>
      <c r="D331" s="214"/>
      <c r="E331" s="214"/>
      <c r="F331" s="214"/>
      <c r="G331" s="214"/>
      <c r="H331" s="214"/>
      <c r="I331" s="214"/>
      <c r="J331" s="214"/>
      <c r="M331" s="214"/>
      <c r="N331" s="214"/>
      <c r="O331" s="214"/>
      <c r="P331" s="214"/>
      <c r="Q331" s="214"/>
      <c r="R331" s="214"/>
    </row>
    <row r="332" spans="3:18" ht="15" customHeight="1" x14ac:dyDescent="0.25">
      <c r="C332" s="214"/>
      <c r="D332" s="214"/>
      <c r="E332" s="214"/>
      <c r="F332" s="214"/>
      <c r="G332" s="214"/>
      <c r="H332" s="214"/>
      <c r="I332" s="214"/>
      <c r="J332" s="214"/>
      <c r="M332" s="214"/>
      <c r="N332" s="214"/>
      <c r="O332" s="214"/>
      <c r="P332" s="214"/>
      <c r="Q332" s="214"/>
      <c r="R332" s="214"/>
    </row>
    <row r="333" spans="3:18" ht="15" customHeight="1" x14ac:dyDescent="0.25">
      <c r="C333" s="214"/>
      <c r="D333" s="214"/>
      <c r="E333" s="214"/>
      <c r="F333" s="214"/>
      <c r="G333" s="214"/>
      <c r="H333" s="214"/>
      <c r="I333" s="214"/>
      <c r="J333" s="214"/>
      <c r="M333" s="214"/>
      <c r="N333" s="214"/>
      <c r="O333" s="214"/>
      <c r="P333" s="214"/>
      <c r="Q333" s="214"/>
      <c r="R333" s="214"/>
    </row>
    <row r="334" spans="3:18" ht="15" customHeight="1" x14ac:dyDescent="0.25">
      <c r="C334" s="214"/>
      <c r="D334" s="214"/>
      <c r="E334" s="214"/>
      <c r="F334" s="214"/>
      <c r="G334" s="214"/>
      <c r="H334" s="214"/>
      <c r="I334" s="214"/>
      <c r="J334" s="214"/>
      <c r="M334" s="214"/>
      <c r="N334" s="214"/>
      <c r="O334" s="214"/>
      <c r="P334" s="214"/>
      <c r="Q334" s="214"/>
      <c r="R334" s="214"/>
    </row>
    <row r="335" spans="3:18" ht="15" customHeight="1" x14ac:dyDescent="0.25">
      <c r="C335" s="214"/>
      <c r="D335" s="214"/>
      <c r="E335" s="214"/>
      <c r="F335" s="214"/>
      <c r="G335" s="214"/>
      <c r="H335" s="214"/>
      <c r="I335" s="214"/>
      <c r="J335" s="214"/>
      <c r="M335" s="214"/>
      <c r="N335" s="214"/>
      <c r="O335" s="214"/>
      <c r="P335" s="214"/>
      <c r="Q335" s="214"/>
      <c r="R335" s="214"/>
    </row>
    <row r="336" spans="3:18" ht="15" customHeight="1" x14ac:dyDescent="0.25">
      <c r="C336" s="214"/>
      <c r="D336" s="214"/>
      <c r="E336" s="214"/>
      <c r="F336" s="214"/>
      <c r="G336" s="214"/>
      <c r="H336" s="214"/>
      <c r="I336" s="214"/>
      <c r="J336" s="214"/>
      <c r="M336" s="214"/>
      <c r="N336" s="214"/>
      <c r="O336" s="214"/>
      <c r="P336" s="214"/>
      <c r="Q336" s="214"/>
      <c r="R336" s="214"/>
    </row>
    <row r="337" spans="3:18" ht="15" customHeight="1" x14ac:dyDescent="0.25">
      <c r="C337" s="214"/>
      <c r="D337" s="214"/>
      <c r="E337" s="214"/>
      <c r="F337" s="214"/>
      <c r="G337" s="214"/>
      <c r="H337" s="214"/>
      <c r="I337" s="214"/>
      <c r="J337" s="214"/>
      <c r="M337" s="214"/>
      <c r="N337" s="214"/>
      <c r="O337" s="214"/>
      <c r="P337" s="214"/>
      <c r="Q337" s="214"/>
      <c r="R337" s="214"/>
    </row>
    <row r="338" spans="3:18" ht="15" customHeight="1" x14ac:dyDescent="0.25">
      <c r="C338" s="214"/>
      <c r="D338" s="214"/>
      <c r="E338" s="214"/>
      <c r="F338" s="214"/>
      <c r="G338" s="214"/>
      <c r="H338" s="214"/>
      <c r="I338" s="214"/>
      <c r="J338" s="214"/>
      <c r="M338" s="214"/>
      <c r="N338" s="214"/>
      <c r="O338" s="214"/>
      <c r="P338" s="214"/>
      <c r="Q338" s="214"/>
      <c r="R338" s="214"/>
    </row>
    <row r="339" spans="3:18" ht="15" customHeight="1" x14ac:dyDescent="0.25">
      <c r="C339" s="214"/>
      <c r="D339" s="214"/>
      <c r="E339" s="214"/>
      <c r="F339" s="214"/>
      <c r="G339" s="214"/>
      <c r="H339" s="214"/>
      <c r="I339" s="214"/>
      <c r="J339" s="214"/>
      <c r="M339" s="214"/>
      <c r="N339" s="214"/>
      <c r="O339" s="214"/>
      <c r="P339" s="214"/>
      <c r="Q339" s="214"/>
      <c r="R339" s="214"/>
    </row>
    <row r="340" spans="3:18" ht="15" customHeight="1" x14ac:dyDescent="0.25">
      <c r="C340" s="214"/>
      <c r="D340" s="214"/>
      <c r="E340" s="214"/>
      <c r="F340" s="214"/>
      <c r="G340" s="214"/>
      <c r="H340" s="214"/>
      <c r="I340" s="214"/>
      <c r="J340" s="214"/>
      <c r="M340" s="214"/>
      <c r="N340" s="214"/>
      <c r="O340" s="214"/>
      <c r="P340" s="214"/>
      <c r="Q340" s="214"/>
      <c r="R340" s="214"/>
    </row>
    <row r="341" spans="3:18" ht="15" customHeight="1" x14ac:dyDescent="0.25">
      <c r="C341" s="214"/>
      <c r="D341" s="214"/>
      <c r="E341" s="214"/>
      <c r="F341" s="214"/>
      <c r="G341" s="214"/>
      <c r="H341" s="214"/>
      <c r="I341" s="214"/>
      <c r="J341" s="214"/>
      <c r="M341" s="214"/>
      <c r="N341" s="214"/>
      <c r="O341" s="214"/>
      <c r="P341" s="214"/>
      <c r="Q341" s="214"/>
      <c r="R341" s="214"/>
    </row>
    <row r="342" spans="3:18" ht="15" customHeight="1" x14ac:dyDescent="0.25">
      <c r="C342" s="214"/>
      <c r="D342" s="214"/>
      <c r="E342" s="214"/>
      <c r="F342" s="214"/>
      <c r="G342" s="214"/>
      <c r="H342" s="214"/>
      <c r="I342" s="214"/>
      <c r="J342" s="214"/>
      <c r="M342" s="214"/>
      <c r="N342" s="214"/>
      <c r="O342" s="214"/>
      <c r="P342" s="214"/>
      <c r="Q342" s="214"/>
      <c r="R342" s="214"/>
    </row>
    <row r="343" spans="3:18" ht="15" customHeight="1" x14ac:dyDescent="0.25">
      <c r="C343" s="214"/>
      <c r="D343" s="214"/>
      <c r="E343" s="214"/>
      <c r="F343" s="214"/>
      <c r="G343" s="214"/>
      <c r="H343" s="214"/>
      <c r="I343" s="214"/>
      <c r="J343" s="214"/>
      <c r="M343" s="214"/>
      <c r="N343" s="214"/>
      <c r="O343" s="214"/>
      <c r="P343" s="214"/>
      <c r="Q343" s="214"/>
      <c r="R343" s="214"/>
    </row>
    <row r="344" spans="3:18" ht="15" customHeight="1" x14ac:dyDescent="0.25">
      <c r="C344" s="214"/>
      <c r="D344" s="214"/>
      <c r="E344" s="214"/>
      <c r="F344" s="214"/>
      <c r="G344" s="214"/>
      <c r="H344" s="214"/>
      <c r="I344" s="214"/>
      <c r="J344" s="214"/>
      <c r="M344" s="214"/>
      <c r="N344" s="214"/>
      <c r="O344" s="214"/>
      <c r="P344" s="214"/>
      <c r="Q344" s="214"/>
      <c r="R344" s="214"/>
    </row>
    <row r="345" spans="3:18" ht="15" customHeight="1" x14ac:dyDescent="0.25">
      <c r="C345" s="214"/>
      <c r="D345" s="214"/>
      <c r="E345" s="214"/>
      <c r="F345" s="214"/>
      <c r="G345" s="214"/>
      <c r="H345" s="214"/>
      <c r="I345" s="214"/>
      <c r="J345" s="214"/>
      <c r="M345" s="214"/>
      <c r="N345" s="214"/>
      <c r="O345" s="214"/>
      <c r="P345" s="214"/>
      <c r="Q345" s="214"/>
      <c r="R345" s="214"/>
    </row>
    <row r="346" spans="3:18" ht="15" customHeight="1" x14ac:dyDescent="0.25">
      <c r="C346" s="214"/>
      <c r="D346" s="214"/>
      <c r="E346" s="214"/>
      <c r="F346" s="214"/>
      <c r="G346" s="214"/>
      <c r="H346" s="214"/>
      <c r="I346" s="214"/>
      <c r="J346" s="214"/>
      <c r="M346" s="214"/>
      <c r="N346" s="214"/>
      <c r="O346" s="214"/>
      <c r="P346" s="214"/>
      <c r="Q346" s="214"/>
      <c r="R346" s="214"/>
    </row>
    <row r="347" spans="3:18" ht="15" customHeight="1" x14ac:dyDescent="0.25">
      <c r="C347" s="214"/>
      <c r="D347" s="214"/>
      <c r="E347" s="214"/>
      <c r="F347" s="214"/>
      <c r="G347" s="214"/>
      <c r="H347" s="214"/>
      <c r="I347" s="214"/>
      <c r="J347" s="214"/>
      <c r="M347" s="214"/>
      <c r="N347" s="214"/>
      <c r="O347" s="214"/>
      <c r="P347" s="214"/>
      <c r="Q347" s="214"/>
      <c r="R347" s="214"/>
    </row>
    <row r="348" spans="3:18" ht="15" customHeight="1" x14ac:dyDescent="0.25">
      <c r="C348" s="214"/>
      <c r="D348" s="214"/>
      <c r="E348" s="214"/>
      <c r="F348" s="214"/>
      <c r="G348" s="214"/>
      <c r="H348" s="214"/>
      <c r="I348" s="214"/>
      <c r="J348" s="214"/>
      <c r="M348" s="214"/>
      <c r="N348" s="214"/>
      <c r="O348" s="214"/>
      <c r="P348" s="214"/>
      <c r="Q348" s="214"/>
      <c r="R348" s="214"/>
    </row>
    <row r="349" spans="3:18" ht="15" customHeight="1" x14ac:dyDescent="0.25">
      <c r="C349" s="214"/>
      <c r="D349" s="214"/>
      <c r="E349" s="214"/>
      <c r="F349" s="214"/>
      <c r="G349" s="214"/>
      <c r="H349" s="214"/>
      <c r="I349" s="214"/>
      <c r="J349" s="214"/>
      <c r="M349" s="214"/>
      <c r="N349" s="214"/>
      <c r="O349" s="214"/>
      <c r="P349" s="214"/>
      <c r="Q349" s="214"/>
      <c r="R349" s="214"/>
    </row>
    <row r="350" spans="3:18" ht="15" customHeight="1" x14ac:dyDescent="0.25">
      <c r="C350" s="214"/>
      <c r="D350" s="214"/>
      <c r="E350" s="214"/>
      <c r="F350" s="214"/>
      <c r="G350" s="214"/>
      <c r="H350" s="214"/>
      <c r="I350" s="214"/>
      <c r="J350" s="214"/>
      <c r="M350" s="214"/>
      <c r="N350" s="214"/>
      <c r="O350" s="214"/>
      <c r="P350" s="214"/>
      <c r="Q350" s="214"/>
      <c r="R350" s="214"/>
    </row>
    <row r="351" spans="3:18" ht="15" customHeight="1" x14ac:dyDescent="0.25">
      <c r="C351" s="214"/>
      <c r="D351" s="214"/>
      <c r="E351" s="214"/>
      <c r="F351" s="214"/>
      <c r="G351" s="214"/>
      <c r="H351" s="214"/>
      <c r="I351" s="214"/>
      <c r="J351" s="214"/>
      <c r="M351" s="214"/>
      <c r="N351" s="214"/>
      <c r="O351" s="214"/>
      <c r="P351" s="214"/>
      <c r="Q351" s="214"/>
      <c r="R351" s="214"/>
    </row>
    <row r="352" spans="3:18" ht="15" customHeight="1" x14ac:dyDescent="0.25">
      <c r="C352" s="214"/>
      <c r="D352" s="214"/>
      <c r="E352" s="214"/>
      <c r="F352" s="214"/>
      <c r="G352" s="214"/>
      <c r="H352" s="214"/>
      <c r="I352" s="214"/>
      <c r="J352" s="214"/>
      <c r="M352" s="214"/>
      <c r="N352" s="214"/>
      <c r="O352" s="214"/>
      <c r="P352" s="214"/>
      <c r="Q352" s="214"/>
      <c r="R352" s="214"/>
    </row>
    <row r="353" spans="3:18" ht="15" customHeight="1" x14ac:dyDescent="0.25">
      <c r="C353" s="214"/>
      <c r="D353" s="214"/>
      <c r="E353" s="214"/>
      <c r="F353" s="214"/>
      <c r="G353" s="214"/>
      <c r="H353" s="214"/>
      <c r="I353" s="214"/>
      <c r="J353" s="214"/>
      <c r="M353" s="214"/>
      <c r="N353" s="214"/>
      <c r="O353" s="214"/>
      <c r="P353" s="214"/>
      <c r="Q353" s="214"/>
      <c r="R353" s="214"/>
    </row>
    <row r="354" spans="3:18" ht="15" customHeight="1" x14ac:dyDescent="0.25">
      <c r="C354" s="214"/>
      <c r="D354" s="214"/>
      <c r="E354" s="214"/>
      <c r="F354" s="214"/>
      <c r="G354" s="214"/>
      <c r="H354" s="214"/>
      <c r="I354" s="214"/>
      <c r="J354" s="214"/>
      <c r="M354" s="214"/>
      <c r="N354" s="214"/>
      <c r="O354" s="214"/>
      <c r="P354" s="214"/>
      <c r="Q354" s="214"/>
      <c r="R354" s="214"/>
    </row>
    <row r="355" spans="3:18" ht="15" customHeight="1" x14ac:dyDescent="0.25">
      <c r="C355" s="214"/>
      <c r="D355" s="214"/>
      <c r="E355" s="214"/>
      <c r="F355" s="214"/>
      <c r="G355" s="214"/>
      <c r="H355" s="214"/>
      <c r="I355" s="214"/>
      <c r="J355" s="214"/>
      <c r="M355" s="214"/>
      <c r="N355" s="214"/>
      <c r="O355" s="214"/>
      <c r="P355" s="214"/>
      <c r="Q355" s="214"/>
      <c r="R355" s="214"/>
    </row>
    <row r="356" spans="3:18" ht="15" customHeight="1" x14ac:dyDescent="0.25">
      <c r="C356" s="214"/>
      <c r="D356" s="214"/>
      <c r="E356" s="214"/>
      <c r="F356" s="214"/>
      <c r="G356" s="214"/>
      <c r="H356" s="214"/>
      <c r="I356" s="214"/>
      <c r="J356" s="214"/>
      <c r="M356" s="214"/>
      <c r="N356" s="214"/>
      <c r="O356" s="214"/>
      <c r="P356" s="214"/>
      <c r="Q356" s="214"/>
      <c r="R356" s="214"/>
    </row>
    <row r="357" spans="3:18" ht="15" customHeight="1" x14ac:dyDescent="0.25">
      <c r="C357" s="214"/>
      <c r="D357" s="214"/>
      <c r="E357" s="214"/>
      <c r="F357" s="214"/>
      <c r="G357" s="214"/>
      <c r="H357" s="214"/>
      <c r="I357" s="214"/>
      <c r="J357" s="214"/>
      <c r="M357" s="214"/>
      <c r="N357" s="214"/>
      <c r="O357" s="214"/>
      <c r="P357" s="214"/>
      <c r="Q357" s="214"/>
      <c r="R357" s="214"/>
    </row>
    <row r="358" spans="3:18" ht="15" customHeight="1" x14ac:dyDescent="0.25">
      <c r="C358" s="214"/>
      <c r="D358" s="214"/>
      <c r="E358" s="214"/>
      <c r="F358" s="214"/>
      <c r="G358" s="214"/>
      <c r="H358" s="214"/>
      <c r="I358" s="214"/>
      <c r="J358" s="214"/>
      <c r="M358" s="214"/>
      <c r="N358" s="214"/>
      <c r="O358" s="214"/>
      <c r="P358" s="214"/>
      <c r="Q358" s="214"/>
      <c r="R358" s="214"/>
    </row>
    <row r="359" spans="3:18" ht="15" customHeight="1" x14ac:dyDescent="0.25">
      <c r="C359" s="214"/>
      <c r="D359" s="214"/>
      <c r="E359" s="214"/>
      <c r="F359" s="214"/>
      <c r="G359" s="214"/>
      <c r="H359" s="214"/>
      <c r="I359" s="214"/>
      <c r="J359" s="214"/>
      <c r="M359" s="214"/>
      <c r="N359" s="214"/>
      <c r="O359" s="214"/>
      <c r="P359" s="214"/>
      <c r="Q359" s="214"/>
      <c r="R359" s="214"/>
    </row>
    <row r="360" spans="3:18" ht="15" customHeight="1" x14ac:dyDescent="0.25">
      <c r="C360" s="214"/>
      <c r="D360" s="214"/>
      <c r="E360" s="214"/>
      <c r="F360" s="214"/>
      <c r="G360" s="214"/>
      <c r="H360" s="214"/>
      <c r="I360" s="214"/>
      <c r="J360" s="214"/>
      <c r="M360" s="214"/>
      <c r="N360" s="214"/>
      <c r="O360" s="214"/>
      <c r="P360" s="214"/>
      <c r="Q360" s="214"/>
      <c r="R360" s="214"/>
    </row>
    <row r="361" spans="3:18" ht="15" customHeight="1" x14ac:dyDescent="0.25">
      <c r="C361" s="214"/>
      <c r="D361" s="214"/>
      <c r="E361" s="214"/>
      <c r="F361" s="214"/>
      <c r="G361" s="214"/>
      <c r="H361" s="214"/>
      <c r="I361" s="214"/>
      <c r="J361" s="214"/>
      <c r="M361" s="214"/>
      <c r="N361" s="214"/>
      <c r="O361" s="214"/>
      <c r="P361" s="214"/>
      <c r="Q361" s="214"/>
      <c r="R361" s="214"/>
    </row>
    <row r="362" spans="3:18" ht="15" customHeight="1" x14ac:dyDescent="0.25">
      <c r="C362" s="214"/>
      <c r="D362" s="214"/>
      <c r="E362" s="214"/>
      <c r="F362" s="214"/>
      <c r="G362" s="214"/>
      <c r="H362" s="214"/>
      <c r="I362" s="214"/>
      <c r="J362" s="214"/>
      <c r="M362" s="214"/>
      <c r="N362" s="214"/>
      <c r="O362" s="214"/>
      <c r="P362" s="214"/>
      <c r="Q362" s="214"/>
      <c r="R362" s="214"/>
    </row>
    <row r="363" spans="3:18" ht="15" customHeight="1" x14ac:dyDescent="0.25">
      <c r="C363" s="214"/>
      <c r="D363" s="214"/>
      <c r="E363" s="214"/>
      <c r="F363" s="214"/>
      <c r="G363" s="214"/>
      <c r="H363" s="214"/>
      <c r="I363" s="214"/>
      <c r="J363" s="214"/>
      <c r="M363" s="214"/>
      <c r="N363" s="214"/>
      <c r="O363" s="214"/>
      <c r="P363" s="214"/>
      <c r="Q363" s="214"/>
      <c r="R363" s="214"/>
    </row>
    <row r="364" spans="3:18" ht="15" customHeight="1" x14ac:dyDescent="0.25">
      <c r="C364" s="214"/>
      <c r="D364" s="214"/>
      <c r="E364" s="214"/>
      <c r="F364" s="214"/>
      <c r="G364" s="214"/>
      <c r="H364" s="214"/>
      <c r="I364" s="214"/>
      <c r="J364" s="214"/>
      <c r="M364" s="214"/>
      <c r="N364" s="214"/>
      <c r="O364" s="214"/>
      <c r="P364" s="214"/>
      <c r="Q364" s="214"/>
      <c r="R364" s="214"/>
    </row>
    <row r="365" spans="3:18" ht="15" customHeight="1" x14ac:dyDescent="0.25">
      <c r="C365" s="214"/>
      <c r="D365" s="214"/>
      <c r="E365" s="214"/>
      <c r="F365" s="214"/>
      <c r="G365" s="214"/>
      <c r="H365" s="214"/>
      <c r="I365" s="214"/>
      <c r="J365" s="214"/>
      <c r="M365" s="214"/>
      <c r="N365" s="214"/>
      <c r="O365" s="214"/>
      <c r="P365" s="214"/>
      <c r="Q365" s="214"/>
      <c r="R365" s="214"/>
    </row>
    <row r="366" spans="3:18" ht="15" customHeight="1" x14ac:dyDescent="0.25">
      <c r="C366" s="214"/>
      <c r="D366" s="214"/>
      <c r="E366" s="214"/>
      <c r="F366" s="214"/>
      <c r="G366" s="214"/>
      <c r="H366" s="214"/>
      <c r="I366" s="214"/>
      <c r="J366" s="214"/>
      <c r="M366" s="214"/>
      <c r="N366" s="214"/>
      <c r="O366" s="214"/>
      <c r="P366" s="214"/>
      <c r="Q366" s="214"/>
      <c r="R366" s="214"/>
    </row>
    <row r="367" spans="3:18" ht="15" customHeight="1" x14ac:dyDescent="0.25">
      <c r="C367" s="214"/>
      <c r="D367" s="214"/>
      <c r="E367" s="214"/>
      <c r="F367" s="214"/>
      <c r="G367" s="214"/>
      <c r="H367" s="214"/>
      <c r="I367" s="214"/>
      <c r="J367" s="214"/>
      <c r="M367" s="214"/>
      <c r="N367" s="214"/>
      <c r="O367" s="214"/>
      <c r="P367" s="214"/>
      <c r="Q367" s="214"/>
      <c r="R367" s="214"/>
    </row>
    <row r="368" spans="3:18" ht="15" customHeight="1" x14ac:dyDescent="0.25">
      <c r="C368" s="214"/>
      <c r="D368" s="214"/>
      <c r="E368" s="214"/>
      <c r="F368" s="214"/>
      <c r="G368" s="214"/>
      <c r="H368" s="214"/>
      <c r="I368" s="214"/>
      <c r="J368" s="214"/>
      <c r="M368" s="214"/>
      <c r="N368" s="214"/>
      <c r="O368" s="214"/>
      <c r="P368" s="214"/>
      <c r="Q368" s="214"/>
      <c r="R368" s="214"/>
    </row>
    <row r="369" spans="3:18" ht="15" customHeight="1" x14ac:dyDescent="0.25">
      <c r="C369" s="214"/>
      <c r="D369" s="214"/>
      <c r="E369" s="214"/>
      <c r="F369" s="214"/>
      <c r="G369" s="214"/>
      <c r="H369" s="214"/>
      <c r="I369" s="214"/>
      <c r="J369" s="214"/>
      <c r="M369" s="214"/>
      <c r="N369" s="214"/>
      <c r="O369" s="214"/>
      <c r="P369" s="214"/>
      <c r="Q369" s="214"/>
      <c r="R369" s="214"/>
    </row>
    <row r="370" spans="3:18" ht="15" customHeight="1" x14ac:dyDescent="0.25">
      <c r="C370" s="214"/>
      <c r="D370" s="214"/>
      <c r="E370" s="214"/>
      <c r="F370" s="214"/>
      <c r="G370" s="214"/>
      <c r="H370" s="214"/>
      <c r="I370" s="214"/>
      <c r="J370" s="214"/>
      <c r="M370" s="214"/>
      <c r="N370" s="214"/>
      <c r="O370" s="214"/>
      <c r="P370" s="214"/>
      <c r="Q370" s="214"/>
      <c r="R370" s="214"/>
    </row>
    <row r="371" spans="3:18" ht="15" customHeight="1" x14ac:dyDescent="0.25">
      <c r="C371" s="214"/>
      <c r="D371" s="214"/>
      <c r="E371" s="214"/>
      <c r="F371" s="214"/>
      <c r="G371" s="214"/>
      <c r="H371" s="214"/>
      <c r="I371" s="214"/>
      <c r="J371" s="214"/>
      <c r="M371" s="214"/>
      <c r="N371" s="214"/>
      <c r="O371" s="214"/>
      <c r="P371" s="214"/>
      <c r="Q371" s="214"/>
      <c r="R371" s="214"/>
    </row>
    <row r="372" spans="3:18" ht="15" customHeight="1" x14ac:dyDescent="0.25">
      <c r="C372" s="214"/>
      <c r="D372" s="214"/>
      <c r="E372" s="214"/>
      <c r="F372" s="214"/>
      <c r="G372" s="214"/>
      <c r="H372" s="214"/>
      <c r="I372" s="214"/>
      <c r="J372" s="214"/>
      <c r="M372" s="214"/>
      <c r="N372" s="214"/>
      <c r="O372" s="214"/>
      <c r="P372" s="214"/>
      <c r="Q372" s="214"/>
      <c r="R372" s="214"/>
    </row>
    <row r="373" spans="3:18" ht="15" customHeight="1" x14ac:dyDescent="0.25">
      <c r="C373" s="214"/>
      <c r="D373" s="214"/>
      <c r="E373" s="214"/>
      <c r="F373" s="214"/>
      <c r="G373" s="214"/>
      <c r="H373" s="214"/>
      <c r="I373" s="214"/>
      <c r="J373" s="214"/>
      <c r="M373" s="214"/>
      <c r="N373" s="214"/>
      <c r="O373" s="214"/>
      <c r="P373" s="214"/>
      <c r="Q373" s="214"/>
      <c r="R373" s="214"/>
    </row>
    <row r="374" spans="3:18" ht="15" customHeight="1" x14ac:dyDescent="0.25">
      <c r="C374" s="214"/>
      <c r="D374" s="214"/>
      <c r="E374" s="214"/>
      <c r="F374" s="214"/>
      <c r="G374" s="214"/>
      <c r="H374" s="214"/>
      <c r="I374" s="214"/>
      <c r="J374" s="214"/>
      <c r="M374" s="214"/>
      <c r="N374" s="214"/>
      <c r="O374" s="214"/>
      <c r="P374" s="214"/>
      <c r="Q374" s="214"/>
      <c r="R374" s="214"/>
    </row>
    <row r="375" spans="3:18" ht="15" customHeight="1" x14ac:dyDescent="0.25">
      <c r="C375" s="214"/>
      <c r="D375" s="214"/>
      <c r="E375" s="214"/>
      <c r="F375" s="214"/>
      <c r="G375" s="214"/>
      <c r="H375" s="214"/>
      <c r="I375" s="214"/>
      <c r="J375" s="214"/>
      <c r="M375" s="214"/>
      <c r="N375" s="214"/>
      <c r="O375" s="214"/>
      <c r="P375" s="214"/>
      <c r="Q375" s="214"/>
      <c r="R375" s="214"/>
    </row>
    <row r="376" spans="3:18" ht="15" customHeight="1" x14ac:dyDescent="0.25">
      <c r="C376" s="214"/>
      <c r="D376" s="214"/>
      <c r="E376" s="214"/>
      <c r="F376" s="214"/>
      <c r="G376" s="214"/>
      <c r="H376" s="214"/>
      <c r="I376" s="214"/>
      <c r="J376" s="214"/>
      <c r="M376" s="214"/>
      <c r="N376" s="214"/>
      <c r="O376" s="214"/>
      <c r="P376" s="214"/>
      <c r="Q376" s="214"/>
      <c r="R376" s="214"/>
    </row>
    <row r="377" spans="3:18" ht="15" customHeight="1" x14ac:dyDescent="0.25">
      <c r="C377" s="214"/>
      <c r="D377" s="214"/>
      <c r="E377" s="214"/>
      <c r="F377" s="214"/>
      <c r="G377" s="214"/>
      <c r="H377" s="214"/>
      <c r="I377" s="214"/>
      <c r="J377" s="214"/>
      <c r="M377" s="214"/>
      <c r="N377" s="214"/>
      <c r="O377" s="214"/>
      <c r="P377" s="214"/>
      <c r="Q377" s="214"/>
      <c r="R377" s="214"/>
    </row>
    <row r="378" spans="3:18" ht="15" customHeight="1" x14ac:dyDescent="0.25">
      <c r="C378" s="214"/>
      <c r="D378" s="214"/>
      <c r="E378" s="214"/>
      <c r="F378" s="214"/>
      <c r="G378" s="214"/>
      <c r="H378" s="214"/>
      <c r="I378" s="214"/>
      <c r="J378" s="214"/>
      <c r="M378" s="214"/>
      <c r="N378" s="214"/>
      <c r="O378" s="214"/>
      <c r="P378" s="214"/>
      <c r="Q378" s="214"/>
      <c r="R378" s="214"/>
    </row>
    <row r="379" spans="3:18" ht="15" customHeight="1" x14ac:dyDescent="0.25">
      <c r="C379" s="214"/>
      <c r="D379" s="214"/>
      <c r="E379" s="214"/>
      <c r="F379" s="214"/>
      <c r="G379" s="214"/>
      <c r="H379" s="214"/>
      <c r="I379" s="214"/>
      <c r="J379" s="214"/>
      <c r="M379" s="214"/>
      <c r="N379" s="214"/>
      <c r="O379" s="214"/>
      <c r="P379" s="214"/>
      <c r="Q379" s="214"/>
      <c r="R379" s="214"/>
    </row>
    <row r="380" spans="3:18" ht="15" customHeight="1" x14ac:dyDescent="0.25">
      <c r="C380" s="214"/>
      <c r="D380" s="214"/>
      <c r="E380" s="214"/>
      <c r="F380" s="214"/>
      <c r="G380" s="214"/>
      <c r="H380" s="214"/>
      <c r="I380" s="214"/>
      <c r="J380" s="214"/>
      <c r="M380" s="214"/>
      <c r="N380" s="214"/>
      <c r="O380" s="214"/>
      <c r="P380" s="214"/>
      <c r="Q380" s="214"/>
      <c r="R380" s="214"/>
    </row>
    <row r="381" spans="3:18" ht="15" customHeight="1" x14ac:dyDescent="0.25">
      <c r="C381" s="214"/>
      <c r="D381" s="214"/>
      <c r="E381" s="214"/>
      <c r="F381" s="214"/>
      <c r="G381" s="214"/>
      <c r="H381" s="214"/>
      <c r="I381" s="214"/>
      <c r="J381" s="214"/>
      <c r="M381" s="214"/>
      <c r="N381" s="214"/>
      <c r="O381" s="214"/>
      <c r="P381" s="214"/>
      <c r="Q381" s="214"/>
      <c r="R381" s="214"/>
    </row>
    <row r="382" spans="3:18" ht="15" customHeight="1" x14ac:dyDescent="0.25">
      <c r="C382" s="214"/>
      <c r="D382" s="214"/>
      <c r="E382" s="214"/>
      <c r="F382" s="214"/>
      <c r="G382" s="214"/>
      <c r="H382" s="214"/>
      <c r="I382" s="214"/>
      <c r="J382" s="214"/>
      <c r="M382" s="214"/>
      <c r="N382" s="214"/>
      <c r="O382" s="214"/>
      <c r="P382" s="214"/>
      <c r="Q382" s="214"/>
      <c r="R382" s="214"/>
    </row>
    <row r="383" spans="3:18" ht="15" customHeight="1" x14ac:dyDescent="0.25">
      <c r="C383" s="214"/>
      <c r="D383" s="214"/>
      <c r="E383" s="214"/>
      <c r="F383" s="214"/>
      <c r="G383" s="214"/>
      <c r="H383" s="214"/>
      <c r="I383" s="214"/>
      <c r="J383" s="214"/>
      <c r="M383" s="214"/>
      <c r="N383" s="214"/>
      <c r="O383" s="214"/>
      <c r="P383" s="214"/>
      <c r="Q383" s="214"/>
      <c r="R383" s="214"/>
    </row>
    <row r="384" spans="3:18" ht="15" customHeight="1" x14ac:dyDescent="0.25">
      <c r="C384" s="214"/>
      <c r="D384" s="214"/>
      <c r="E384" s="214"/>
      <c r="F384" s="214"/>
      <c r="G384" s="214"/>
      <c r="H384" s="214"/>
      <c r="I384" s="214"/>
      <c r="J384" s="214"/>
      <c r="M384" s="214"/>
      <c r="N384" s="214"/>
      <c r="O384" s="214"/>
      <c r="P384" s="214"/>
      <c r="Q384" s="214"/>
      <c r="R384" s="214"/>
    </row>
    <row r="385" spans="3:17" ht="15" customHeight="1" x14ac:dyDescent="0.25">
      <c r="C385" s="214"/>
      <c r="D385" s="214"/>
      <c r="E385" s="214"/>
      <c r="F385" s="214"/>
      <c r="G385" s="214"/>
      <c r="H385" s="214"/>
      <c r="I385" s="214"/>
      <c r="J385" s="214"/>
      <c r="M385" s="214"/>
      <c r="N385" s="214"/>
      <c r="O385" s="214"/>
      <c r="P385" s="214"/>
      <c r="Q385" s="214"/>
    </row>
    <row r="386" spans="3:17" ht="15" customHeight="1" x14ac:dyDescent="0.25">
      <c r="C386" s="214"/>
      <c r="D386" s="214"/>
      <c r="E386" s="214"/>
      <c r="F386" s="214"/>
      <c r="G386" s="214"/>
      <c r="H386" s="214"/>
      <c r="I386" s="214"/>
      <c r="J386" s="214"/>
      <c r="M386" s="214"/>
      <c r="N386" s="214"/>
      <c r="O386" s="214"/>
      <c r="P386" s="214"/>
      <c r="Q386" s="213"/>
    </row>
    <row r="387" spans="3:17" ht="15" customHeight="1" x14ac:dyDescent="0.25">
      <c r="C387" s="214"/>
      <c r="D387" s="214"/>
      <c r="E387" s="214"/>
      <c r="F387" s="214"/>
      <c r="G387" s="214"/>
      <c r="H387" s="214"/>
      <c r="I387" s="214"/>
      <c r="J387" s="214"/>
      <c r="M387" s="214"/>
      <c r="N387" s="214"/>
      <c r="O387" s="214"/>
      <c r="P387" s="214"/>
      <c r="Q387" s="213"/>
    </row>
    <row r="388" spans="3:17" ht="15" customHeight="1" x14ac:dyDescent="0.25">
      <c r="D388" s="214"/>
      <c r="E388" s="214"/>
      <c r="F388" s="214"/>
      <c r="G388" s="214"/>
      <c r="H388" s="214"/>
      <c r="I388" s="214"/>
      <c r="J388" s="214"/>
      <c r="M388" s="214"/>
      <c r="N388" s="214"/>
      <c r="O388" s="214"/>
      <c r="P388" s="214"/>
      <c r="Q388" s="213"/>
    </row>
    <row r="389" spans="3:17" ht="15" customHeight="1" x14ac:dyDescent="0.25">
      <c r="D389" s="214"/>
      <c r="E389" s="214"/>
      <c r="F389" s="214"/>
      <c r="G389" s="214"/>
      <c r="H389" s="214"/>
      <c r="I389" s="214"/>
      <c r="J389" s="214"/>
      <c r="M389" s="214"/>
      <c r="N389" s="214"/>
      <c r="O389" s="214"/>
      <c r="P389" s="214"/>
      <c r="Q389" s="213"/>
    </row>
  </sheetData>
  <sheetProtection algorithmName="SHA-512" hashValue="5wbaWln7uwETlAB28cpmViSLUZSKz3TDIioaz4BmduYyoqP7v6fQOS/OF2TUUh0PlTvvwWMxkwTS5bnxP5gJhA==" saltValue="mgJZWs1HrKuG7AYg5pG8xQ==" spinCount="100000" sheet="1" selectLockedCells="1"/>
  <mergeCells count="127">
    <mergeCell ref="S17:X17"/>
    <mergeCell ref="S18:X22"/>
    <mergeCell ref="P18:Q18"/>
    <mergeCell ref="P19:Q23"/>
    <mergeCell ref="D28:P28"/>
    <mergeCell ref="D29:P29"/>
    <mergeCell ref="D31:P31"/>
    <mergeCell ref="N109:P109"/>
    <mergeCell ref="C69:C75"/>
    <mergeCell ref="C38:D38"/>
    <mergeCell ref="C19:D19"/>
    <mergeCell ref="D30:P30"/>
    <mergeCell ref="C34:Q34"/>
    <mergeCell ref="C61:C68"/>
    <mergeCell ref="N89:P89"/>
    <mergeCell ref="C43:D43"/>
    <mergeCell ref="C44:D44"/>
    <mergeCell ref="N43:P43"/>
    <mergeCell ref="C3:P3"/>
    <mergeCell ref="N48:P48"/>
    <mergeCell ref="C33:Q33"/>
    <mergeCell ref="D7:Q7"/>
    <mergeCell ref="D9:Q9"/>
    <mergeCell ref="D10:Q10"/>
    <mergeCell ref="D12:Q12"/>
    <mergeCell ref="D13:Q13"/>
    <mergeCell ref="C39:D39"/>
    <mergeCell ref="D32:Q32"/>
    <mergeCell ref="N37:P37"/>
    <mergeCell ref="H37:J37"/>
    <mergeCell ref="E37:G37"/>
    <mergeCell ref="H18:O18"/>
    <mergeCell ref="C46:Q46"/>
    <mergeCell ref="N44:P44"/>
    <mergeCell ref="H44:J44"/>
    <mergeCell ref="H43:J43"/>
    <mergeCell ref="E44:G44"/>
    <mergeCell ref="E43:G43"/>
    <mergeCell ref="N121:P121"/>
    <mergeCell ref="C197:C203"/>
    <mergeCell ref="C98:C101"/>
    <mergeCell ref="C122:C125"/>
    <mergeCell ref="D16:Q16"/>
    <mergeCell ref="C37:D37"/>
    <mergeCell ref="D26:P26"/>
    <mergeCell ref="H19:O23"/>
    <mergeCell ref="D27:P27"/>
    <mergeCell ref="E19:G23"/>
    <mergeCell ref="C24:Q24"/>
    <mergeCell ref="D25:P25"/>
    <mergeCell ref="N150:P150"/>
    <mergeCell ref="C151:C153"/>
    <mergeCell ref="N189:P189"/>
    <mergeCell ref="C49:C52"/>
    <mergeCell ref="D55:D56"/>
    <mergeCell ref="C55:C60"/>
    <mergeCell ref="C82:C84"/>
    <mergeCell ref="C90:C97"/>
    <mergeCell ref="C115:C118"/>
    <mergeCell ref="C77:C79"/>
    <mergeCell ref="C140:C143"/>
    <mergeCell ref="E18:G18"/>
    <mergeCell ref="D169:D170"/>
    <mergeCell ref="O275:Q275"/>
    <mergeCell ref="C204:C207"/>
    <mergeCell ref="C210:C215"/>
    <mergeCell ref="C174:C178"/>
    <mergeCell ref="C179:C183"/>
    <mergeCell ref="D179:D180"/>
    <mergeCell ref="C268:H268"/>
    <mergeCell ref="D238:D239"/>
    <mergeCell ref="D248:D249"/>
    <mergeCell ref="O268:Q268"/>
    <mergeCell ref="C255:C259"/>
    <mergeCell ref="C260:C264"/>
    <mergeCell ref="C231:C236"/>
    <mergeCell ref="C238:C241"/>
    <mergeCell ref="D260:D261"/>
    <mergeCell ref="C228:Q228"/>
    <mergeCell ref="C135:C137"/>
    <mergeCell ref="C285:Q285"/>
    <mergeCell ref="O269:Q269"/>
    <mergeCell ref="O270:Q270"/>
    <mergeCell ref="O271:Q271"/>
    <mergeCell ref="O272:Q272"/>
    <mergeCell ref="O273:Q273"/>
    <mergeCell ref="D231:D232"/>
    <mergeCell ref="D279:D283"/>
    <mergeCell ref="I278:Q278"/>
    <mergeCell ref="I279:I280"/>
    <mergeCell ref="I281:I282"/>
    <mergeCell ref="I283:I284"/>
    <mergeCell ref="J279:Q280"/>
    <mergeCell ref="J281:Q282"/>
    <mergeCell ref="J283:Q284"/>
    <mergeCell ref="O274:Q274"/>
    <mergeCell ref="C269:H277"/>
    <mergeCell ref="O276:Q276"/>
    <mergeCell ref="O277:Q277"/>
    <mergeCell ref="N217:P217"/>
    <mergeCell ref="C155:C157"/>
    <mergeCell ref="C164:C168"/>
    <mergeCell ref="C169:C173"/>
    <mergeCell ref="C110:C113"/>
    <mergeCell ref="C184:C186"/>
    <mergeCell ref="C218:C221"/>
    <mergeCell ref="C40:D40"/>
    <mergeCell ref="C41:D41"/>
    <mergeCell ref="C42:D42"/>
    <mergeCell ref="C144:C148"/>
    <mergeCell ref="D8:Q8"/>
    <mergeCell ref="N38:P38"/>
    <mergeCell ref="N39:P39"/>
    <mergeCell ref="N40:P40"/>
    <mergeCell ref="N42:P42"/>
    <mergeCell ref="E41:G41"/>
    <mergeCell ref="H41:J41"/>
    <mergeCell ref="N41:P41"/>
    <mergeCell ref="E38:G38"/>
    <mergeCell ref="E39:G39"/>
    <mergeCell ref="E40:G40"/>
    <mergeCell ref="E42:G42"/>
    <mergeCell ref="H38:J38"/>
    <mergeCell ref="H39:J39"/>
    <mergeCell ref="H40:J40"/>
    <mergeCell ref="H42:J42"/>
    <mergeCell ref="C130:C133"/>
  </mergeCells>
  <conditionalFormatting sqref="N61:P63 N66:P68">
    <cfRule type="cellIs" dxfId="146" priority="182" operator="equal">
      <formula>"x"</formula>
    </cfRule>
    <cfRule type="containsText" dxfId="145" priority="183" operator="containsText" text="x">
      <formula>NOT(ISERROR(SEARCH("x",N61)))</formula>
    </cfRule>
  </conditionalFormatting>
  <conditionalFormatting sqref="N98:P101 N122:P129 N110:P114 N135:P139 N164:P183 N191:P191 N196:P198 N200:P215">
    <cfRule type="cellIs" dxfId="144" priority="181" operator="equal">
      <formula>"x"</formula>
    </cfRule>
  </conditionalFormatting>
  <conditionalFormatting sqref="N151:P154">
    <cfRule type="cellIs" dxfId="143" priority="180" operator="equal">
      <formula>"x"</formula>
    </cfRule>
  </conditionalFormatting>
  <conditionalFormatting sqref="N238:P238 N255:P258 N231:P236 N240:P241 N253:P253 N260:P264">
    <cfRule type="cellIs" dxfId="142" priority="179" operator="equal">
      <formula>"x"</formula>
    </cfRule>
  </conditionalFormatting>
  <conditionalFormatting sqref="J61:M61">
    <cfRule type="cellIs" dxfId="141" priority="178" operator="equal">
      <formula>3</formula>
    </cfRule>
  </conditionalFormatting>
  <conditionalFormatting sqref="N49:P60">
    <cfRule type="cellIs" dxfId="140" priority="177" operator="equal">
      <formula>"x"</formula>
    </cfRule>
  </conditionalFormatting>
  <conditionalFormatting sqref="N82:P84 N86:P86">
    <cfRule type="cellIs" dxfId="139" priority="169" operator="equal">
      <formula>"x"</formula>
    </cfRule>
  </conditionalFormatting>
  <conditionalFormatting sqref="N64:P65">
    <cfRule type="cellIs" dxfId="138" priority="175" operator="equal">
      <formula>"x"</formula>
    </cfRule>
    <cfRule type="containsText" dxfId="137" priority="176" operator="containsText" text="x">
      <formula>NOT(ISERROR(SEARCH("x",N64)))</formula>
    </cfRule>
  </conditionalFormatting>
  <conditionalFormatting sqref="N69:P71 N74:P75">
    <cfRule type="cellIs" dxfId="136" priority="173" operator="equal">
      <formula>"x"</formula>
    </cfRule>
    <cfRule type="containsText" dxfId="135" priority="174" operator="containsText" text="x">
      <formula>NOT(ISERROR(SEARCH("x",N69)))</formula>
    </cfRule>
  </conditionalFormatting>
  <conditionalFormatting sqref="J69:M69">
    <cfRule type="cellIs" dxfId="134" priority="172" operator="equal">
      <formula>3</formula>
    </cfRule>
  </conditionalFormatting>
  <conditionalFormatting sqref="N72:P73">
    <cfRule type="cellIs" dxfId="133" priority="170" operator="equal">
      <formula>"x"</formula>
    </cfRule>
    <cfRule type="containsText" dxfId="132" priority="171" operator="containsText" text="x">
      <formula>NOT(ISERROR(SEARCH("x",N72)))</formula>
    </cfRule>
  </conditionalFormatting>
  <conditionalFormatting sqref="N90:P92 N96:P97">
    <cfRule type="cellIs" dxfId="131" priority="167" operator="equal">
      <formula>"x"</formula>
    </cfRule>
    <cfRule type="containsText" dxfId="130" priority="168" operator="containsText" text="x">
      <formula>NOT(ISERROR(SEARCH("x",N90)))</formula>
    </cfRule>
  </conditionalFormatting>
  <conditionalFormatting sqref="J90:M90">
    <cfRule type="cellIs" dxfId="129" priority="166" operator="equal">
      <formula>3</formula>
    </cfRule>
  </conditionalFormatting>
  <conditionalFormatting sqref="N93:P93 N95:P95">
    <cfRule type="cellIs" dxfId="128" priority="164" operator="equal">
      <formula>"x"</formula>
    </cfRule>
    <cfRule type="containsText" dxfId="127" priority="165" operator="containsText" text="x">
      <formula>NOT(ISERROR(SEARCH("x",N93)))</formula>
    </cfRule>
  </conditionalFormatting>
  <conditionalFormatting sqref="N94:P94">
    <cfRule type="cellIs" dxfId="126" priority="162" operator="equal">
      <formula>"x"</formula>
    </cfRule>
    <cfRule type="containsText" dxfId="125" priority="163" operator="containsText" text="x">
      <formula>NOT(ISERROR(SEARCH("x",N94)))</formula>
    </cfRule>
  </conditionalFormatting>
  <conditionalFormatting sqref="N102:P104 N107:P107">
    <cfRule type="cellIs" dxfId="124" priority="160" operator="equal">
      <formula>"x"</formula>
    </cfRule>
    <cfRule type="containsText" dxfId="123" priority="161" operator="containsText" text="x">
      <formula>NOT(ISERROR(SEARCH("x",N102)))</formula>
    </cfRule>
  </conditionalFormatting>
  <conditionalFormatting sqref="J102:M102">
    <cfRule type="cellIs" dxfId="122" priority="159" operator="equal">
      <formula>3</formula>
    </cfRule>
  </conditionalFormatting>
  <conditionalFormatting sqref="N105:P106">
    <cfRule type="cellIs" dxfId="121" priority="157" operator="equal">
      <formula>"x"</formula>
    </cfRule>
    <cfRule type="containsText" dxfId="120" priority="158" operator="containsText" text="x">
      <formula>NOT(ISERROR(SEARCH("x",N105)))</formula>
    </cfRule>
  </conditionalFormatting>
  <conditionalFormatting sqref="N115:P119">
    <cfRule type="cellIs" dxfId="119" priority="156" operator="equal">
      <formula>"x"</formula>
    </cfRule>
  </conditionalFormatting>
  <conditionalFormatting sqref="N130:P134">
    <cfRule type="cellIs" dxfId="118" priority="155" operator="equal">
      <formula>"x"</formula>
    </cfRule>
  </conditionalFormatting>
  <conditionalFormatting sqref="N140:P143">
    <cfRule type="cellIs" dxfId="117" priority="153" operator="equal">
      <formula>"x"</formula>
    </cfRule>
  </conditionalFormatting>
  <conditionalFormatting sqref="N155:P157">
    <cfRule type="cellIs" dxfId="116" priority="152" operator="equal">
      <formula>"x"</formula>
    </cfRule>
  </conditionalFormatting>
  <conditionalFormatting sqref="N158:P160 N163:P163">
    <cfRule type="cellIs" dxfId="115" priority="150" operator="equal">
      <formula>"x"</formula>
    </cfRule>
    <cfRule type="containsText" dxfId="114" priority="151" operator="containsText" text="x">
      <formula>NOT(ISERROR(SEARCH("x",N158)))</formula>
    </cfRule>
  </conditionalFormatting>
  <conditionalFormatting sqref="J158:M158">
    <cfRule type="cellIs" dxfId="113" priority="149" operator="equal">
      <formula>3</formula>
    </cfRule>
  </conditionalFormatting>
  <conditionalFormatting sqref="N161:P162">
    <cfRule type="cellIs" dxfId="112" priority="147" operator="equal">
      <formula>"x"</formula>
    </cfRule>
    <cfRule type="containsText" dxfId="111" priority="148" operator="containsText" text="x">
      <formula>NOT(ISERROR(SEARCH("x",N161)))</formula>
    </cfRule>
  </conditionalFormatting>
  <conditionalFormatting sqref="N184:P187">
    <cfRule type="cellIs" dxfId="110" priority="144" operator="equal">
      <formula>"x"</formula>
    </cfRule>
  </conditionalFormatting>
  <conditionalFormatting sqref="N190:P194">
    <cfRule type="cellIs" dxfId="109" priority="143" operator="equal">
      <formula>"x"</formula>
    </cfRule>
  </conditionalFormatting>
  <conditionalFormatting sqref="N195:P195">
    <cfRule type="cellIs" dxfId="108" priority="142" operator="equal">
      <formula>"x"</formula>
    </cfRule>
  </conditionalFormatting>
  <conditionalFormatting sqref="J51:M51">
    <cfRule type="cellIs" dxfId="107" priority="134" operator="equal">
      <formula>3</formula>
    </cfRule>
    <cfRule type="cellIs" dxfId="106" priority="141" operator="equal">
      <formula>3</formula>
    </cfRule>
  </conditionalFormatting>
  <conditionalFormatting sqref="N239:P239">
    <cfRule type="cellIs" dxfId="105" priority="139" operator="equal">
      <formula>"x"</formula>
    </cfRule>
  </conditionalFormatting>
  <conditionalFormatting sqref="N243:P245 N247:P252">
    <cfRule type="cellIs" dxfId="104" priority="138" operator="equal">
      <formula>"x"</formula>
    </cfRule>
  </conditionalFormatting>
  <conditionalFormatting sqref="N246:P246">
    <cfRule type="cellIs" dxfId="103" priority="137" operator="equal">
      <formula>"x"</formula>
    </cfRule>
  </conditionalFormatting>
  <conditionalFormatting sqref="N259:P259">
    <cfRule type="cellIs" dxfId="102" priority="136" operator="equal">
      <formula>"x"</formula>
    </cfRule>
  </conditionalFormatting>
  <conditionalFormatting sqref="I269:N277">
    <cfRule type="cellIs" dxfId="101" priority="135" operator="equal">
      <formula>"x"</formula>
    </cfRule>
  </conditionalFormatting>
  <conditionalFormatting sqref="M51">
    <cfRule type="cellIs" dxfId="100" priority="132" operator="equal">
      <formula>1</formula>
    </cfRule>
    <cfRule type="cellIs" dxfId="99" priority="133" operator="equal">
      <formula>3</formula>
    </cfRule>
  </conditionalFormatting>
  <conditionalFormatting sqref="J51:L51">
    <cfRule type="cellIs" dxfId="98" priority="131" operator="equal">
      <formula>1</formula>
    </cfRule>
  </conditionalFormatting>
  <conditionalFormatting sqref="J63">
    <cfRule type="cellIs" dxfId="97" priority="130" operator="equal">
      <formula>1</formula>
    </cfRule>
  </conditionalFormatting>
  <conditionalFormatting sqref="J71">
    <cfRule type="cellIs" dxfId="96" priority="128" operator="equal">
      <formula>1</formula>
    </cfRule>
  </conditionalFormatting>
  <conditionalFormatting sqref="J88:L88">
    <cfRule type="cellIs" dxfId="95" priority="125" operator="greaterThan">
      <formula>0</formula>
    </cfRule>
  </conditionalFormatting>
  <conditionalFormatting sqref="J124">
    <cfRule type="cellIs" dxfId="94" priority="124" operator="equal">
      <formula>1</formula>
    </cfRule>
  </conditionalFormatting>
  <conditionalFormatting sqref="J132">
    <cfRule type="cellIs" dxfId="93" priority="121" operator="equal">
      <formula>1</formula>
    </cfRule>
  </conditionalFormatting>
  <conditionalFormatting sqref="J138:L138 J137">
    <cfRule type="cellIs" dxfId="92" priority="120" operator="equal">
      <formula>1</formula>
    </cfRule>
  </conditionalFormatting>
  <conditionalFormatting sqref="J142">
    <cfRule type="cellIs" dxfId="91" priority="119" operator="equal">
      <formula>1</formula>
    </cfRule>
  </conditionalFormatting>
  <conditionalFormatting sqref="M138">
    <cfRule type="cellIs" dxfId="90" priority="117" operator="equal">
      <formula>3</formula>
    </cfRule>
  </conditionalFormatting>
  <conditionalFormatting sqref="J149:L149">
    <cfRule type="cellIs" dxfId="89" priority="115" operator="greaterThan">
      <formula>0</formula>
    </cfRule>
  </conditionalFormatting>
  <conditionalFormatting sqref="J226:L226">
    <cfRule type="cellIs" dxfId="88" priority="114" operator="greaterThan">
      <formula>0</formula>
    </cfRule>
  </conditionalFormatting>
  <conditionalFormatting sqref="D16:Q16">
    <cfRule type="cellIs" dxfId="87" priority="112" operator="equal">
      <formula>"Onvoldoende"</formula>
    </cfRule>
  </conditionalFormatting>
  <conditionalFormatting sqref="N76:P76">
    <cfRule type="cellIs" dxfId="86" priority="108" operator="equal">
      <formula>"x"</formula>
    </cfRule>
  </conditionalFormatting>
  <conditionalFormatting sqref="N87:P87">
    <cfRule type="cellIs" dxfId="85" priority="107" operator="equal">
      <formula>"x"</formula>
    </cfRule>
  </conditionalFormatting>
  <conditionalFormatting sqref="N77:P80">
    <cfRule type="cellIs" dxfId="84" priority="106" operator="equal">
      <formula>"x"</formula>
    </cfRule>
  </conditionalFormatting>
  <conditionalFormatting sqref="N81:P81">
    <cfRule type="cellIs" dxfId="83" priority="105" operator="equal">
      <formula>"x"</formula>
    </cfRule>
  </conditionalFormatting>
  <conditionalFormatting sqref="N85:P85">
    <cfRule type="cellIs" dxfId="82" priority="103" operator="equal">
      <formula>"x"</formula>
    </cfRule>
    <cfRule type="containsText" dxfId="81" priority="104" operator="containsText" text="x">
      <formula>NOT(ISERROR(SEARCH("x",N85)))</formula>
    </cfRule>
  </conditionalFormatting>
  <conditionalFormatting sqref="N218:P222">
    <cfRule type="cellIs" dxfId="80" priority="102" operator="equal">
      <formula>"x"</formula>
    </cfRule>
  </conditionalFormatting>
  <conditionalFormatting sqref="J220:L220">
    <cfRule type="cellIs" dxfId="79" priority="101" operator="equal">
      <formula>1</formula>
    </cfRule>
  </conditionalFormatting>
  <conditionalFormatting sqref="M220">
    <cfRule type="cellIs" dxfId="78" priority="100" operator="equal">
      <formula>3</formula>
    </cfRule>
  </conditionalFormatting>
  <conditionalFormatting sqref="N144:P148">
    <cfRule type="cellIs" dxfId="77" priority="99" operator="equal">
      <formula>"x"</formula>
    </cfRule>
  </conditionalFormatting>
  <conditionalFormatting sqref="J147:L147 J146">
    <cfRule type="cellIs" dxfId="76" priority="98" operator="equal">
      <formula>1</formula>
    </cfRule>
  </conditionalFormatting>
  <conditionalFormatting sqref="M147">
    <cfRule type="cellIs" dxfId="75" priority="97" operator="equal">
      <formula>3</formula>
    </cfRule>
  </conditionalFormatting>
  <conditionalFormatting sqref="K63">
    <cfRule type="cellIs" dxfId="74" priority="95" operator="equal">
      <formula>3</formula>
    </cfRule>
    <cfRule type="cellIs" dxfId="73" priority="96" operator="equal">
      <formula>3</formula>
    </cfRule>
  </conditionalFormatting>
  <conditionalFormatting sqref="K63">
    <cfRule type="cellIs" dxfId="72" priority="94" operator="equal">
      <formula>1</formula>
    </cfRule>
  </conditionalFormatting>
  <conditionalFormatting sqref="K71">
    <cfRule type="cellIs" dxfId="71" priority="92" operator="equal">
      <formula>3</formula>
    </cfRule>
    <cfRule type="cellIs" dxfId="70" priority="93" operator="equal">
      <formula>3</formula>
    </cfRule>
  </conditionalFormatting>
  <conditionalFormatting sqref="K71">
    <cfRule type="cellIs" dxfId="69" priority="91" operator="equal">
      <formula>1</formula>
    </cfRule>
  </conditionalFormatting>
  <conditionalFormatting sqref="K124">
    <cfRule type="cellIs" dxfId="68" priority="89" operator="equal">
      <formula>3</formula>
    </cfRule>
    <cfRule type="cellIs" dxfId="67" priority="90" operator="equal">
      <formula>3</formula>
    </cfRule>
  </conditionalFormatting>
  <conditionalFormatting sqref="K124">
    <cfRule type="cellIs" dxfId="66" priority="88" operator="equal">
      <formula>1</formula>
    </cfRule>
  </conditionalFormatting>
  <conditionalFormatting sqref="K132">
    <cfRule type="cellIs" dxfId="65" priority="86" operator="equal">
      <formula>3</formula>
    </cfRule>
    <cfRule type="cellIs" dxfId="64" priority="87" operator="equal">
      <formula>3</formula>
    </cfRule>
  </conditionalFormatting>
  <conditionalFormatting sqref="K132">
    <cfRule type="cellIs" dxfId="63" priority="85" operator="equal">
      <formula>1</formula>
    </cfRule>
  </conditionalFormatting>
  <conditionalFormatting sqref="K137">
    <cfRule type="cellIs" dxfId="62" priority="83" operator="equal">
      <formula>3</formula>
    </cfRule>
    <cfRule type="cellIs" dxfId="61" priority="84" operator="equal">
      <formula>3</formula>
    </cfRule>
  </conditionalFormatting>
  <conditionalFormatting sqref="K137">
    <cfRule type="cellIs" dxfId="60" priority="82" operator="equal">
      <formula>1</formula>
    </cfRule>
  </conditionalFormatting>
  <conditionalFormatting sqref="K142">
    <cfRule type="cellIs" dxfId="59" priority="80" operator="equal">
      <formula>3</formula>
    </cfRule>
    <cfRule type="cellIs" dxfId="58" priority="81" operator="equal">
      <formula>3</formula>
    </cfRule>
  </conditionalFormatting>
  <conditionalFormatting sqref="K142">
    <cfRule type="cellIs" dxfId="57" priority="79" operator="equal">
      <formula>1</formula>
    </cfRule>
  </conditionalFormatting>
  <conditionalFormatting sqref="K146">
    <cfRule type="cellIs" dxfId="56" priority="77" operator="equal">
      <formula>3</formula>
    </cfRule>
    <cfRule type="cellIs" dxfId="55" priority="78" operator="equal">
      <formula>3</formula>
    </cfRule>
  </conditionalFormatting>
  <conditionalFormatting sqref="K146">
    <cfRule type="cellIs" dxfId="54" priority="76" operator="equal">
      <formula>1</formula>
    </cfRule>
  </conditionalFormatting>
  <conditionalFormatting sqref="M63">
    <cfRule type="cellIs" dxfId="53" priority="53" operator="equal">
      <formula>3</formula>
    </cfRule>
    <cfRule type="cellIs" dxfId="52" priority="54" operator="equal">
      <formula>3</formula>
    </cfRule>
  </conditionalFormatting>
  <conditionalFormatting sqref="M63">
    <cfRule type="cellIs" dxfId="51" priority="51" operator="equal">
      <formula>1</formula>
    </cfRule>
    <cfRule type="cellIs" dxfId="50" priority="52" operator="equal">
      <formula>3</formula>
    </cfRule>
  </conditionalFormatting>
  <conditionalFormatting sqref="M71">
    <cfRule type="cellIs" dxfId="49" priority="49" operator="equal">
      <formula>3</formula>
    </cfRule>
    <cfRule type="cellIs" dxfId="48" priority="50" operator="equal">
      <formula>3</formula>
    </cfRule>
  </conditionalFormatting>
  <conditionalFormatting sqref="M71">
    <cfRule type="cellIs" dxfId="47" priority="47" operator="equal">
      <formula>1</formula>
    </cfRule>
    <cfRule type="cellIs" dxfId="46" priority="48" operator="equal">
      <formula>3</formula>
    </cfRule>
  </conditionalFormatting>
  <conditionalFormatting sqref="M124">
    <cfRule type="cellIs" dxfId="45" priority="45" operator="equal">
      <formula>3</formula>
    </cfRule>
    <cfRule type="cellIs" dxfId="44" priority="46" operator="equal">
      <formula>3</formula>
    </cfRule>
  </conditionalFormatting>
  <conditionalFormatting sqref="M124">
    <cfRule type="cellIs" dxfId="43" priority="43" operator="equal">
      <formula>1</formula>
    </cfRule>
    <cfRule type="cellIs" dxfId="42" priority="44" operator="equal">
      <formula>3</formula>
    </cfRule>
  </conditionalFormatting>
  <conditionalFormatting sqref="M132">
    <cfRule type="cellIs" dxfId="41" priority="41" operator="equal">
      <formula>3</formula>
    </cfRule>
    <cfRule type="cellIs" dxfId="40" priority="42" operator="equal">
      <formula>3</formula>
    </cfRule>
  </conditionalFormatting>
  <conditionalFormatting sqref="M132">
    <cfRule type="cellIs" dxfId="39" priority="39" operator="equal">
      <formula>1</formula>
    </cfRule>
    <cfRule type="cellIs" dxfId="38" priority="40" operator="equal">
      <formula>3</formula>
    </cfRule>
  </conditionalFormatting>
  <conditionalFormatting sqref="M137">
    <cfRule type="cellIs" dxfId="37" priority="37" operator="equal">
      <formula>3</formula>
    </cfRule>
    <cfRule type="cellIs" dxfId="36" priority="38" operator="equal">
      <formula>3</formula>
    </cfRule>
  </conditionalFormatting>
  <conditionalFormatting sqref="M137">
    <cfRule type="cellIs" dxfId="35" priority="35" operator="equal">
      <formula>1</formula>
    </cfRule>
    <cfRule type="cellIs" dxfId="34" priority="36" operator="equal">
      <formula>3</formula>
    </cfRule>
  </conditionalFormatting>
  <conditionalFormatting sqref="M142">
    <cfRule type="cellIs" dxfId="33" priority="33" operator="equal">
      <formula>3</formula>
    </cfRule>
    <cfRule type="cellIs" dxfId="32" priority="34" operator="equal">
      <formula>3</formula>
    </cfRule>
  </conditionalFormatting>
  <conditionalFormatting sqref="M142">
    <cfRule type="cellIs" dxfId="31" priority="31" operator="equal">
      <formula>1</formula>
    </cfRule>
    <cfRule type="cellIs" dxfId="30" priority="32" operator="equal">
      <formula>3</formula>
    </cfRule>
  </conditionalFormatting>
  <conditionalFormatting sqref="M146">
    <cfRule type="cellIs" dxfId="29" priority="29" operator="equal">
      <formula>3</formula>
    </cfRule>
    <cfRule type="cellIs" dxfId="28" priority="30" operator="equal">
      <formula>3</formula>
    </cfRule>
  </conditionalFormatting>
  <conditionalFormatting sqref="M146">
    <cfRule type="cellIs" dxfId="27" priority="27" operator="equal">
      <formula>1</formula>
    </cfRule>
    <cfRule type="cellIs" dxfId="26" priority="28" operator="equal">
      <formula>3</formula>
    </cfRule>
  </conditionalFormatting>
  <conditionalFormatting sqref="L63">
    <cfRule type="cellIs" dxfId="25" priority="25" operator="equal">
      <formula>3</formula>
    </cfRule>
    <cfRule type="cellIs" dxfId="24" priority="26" operator="equal">
      <formula>3</formula>
    </cfRule>
  </conditionalFormatting>
  <conditionalFormatting sqref="L63">
    <cfRule type="cellIs" dxfId="23" priority="24" operator="equal">
      <formula>1</formula>
    </cfRule>
  </conditionalFormatting>
  <conditionalFormatting sqref="L71">
    <cfRule type="cellIs" dxfId="22" priority="22" operator="equal">
      <formula>3</formula>
    </cfRule>
    <cfRule type="cellIs" dxfId="21" priority="23" operator="equal">
      <formula>3</formula>
    </cfRule>
  </conditionalFormatting>
  <conditionalFormatting sqref="L71">
    <cfRule type="cellIs" dxfId="20" priority="21" operator="equal">
      <formula>1</formula>
    </cfRule>
  </conditionalFormatting>
  <conditionalFormatting sqref="L124">
    <cfRule type="cellIs" dxfId="19" priority="19" operator="equal">
      <formula>3</formula>
    </cfRule>
    <cfRule type="cellIs" dxfId="18" priority="20" operator="equal">
      <formula>3</formula>
    </cfRule>
  </conditionalFormatting>
  <conditionalFormatting sqref="L124">
    <cfRule type="cellIs" dxfId="17" priority="18" operator="equal">
      <formula>1</formula>
    </cfRule>
  </conditionalFormatting>
  <conditionalFormatting sqref="L132">
    <cfRule type="cellIs" dxfId="16" priority="16" operator="equal">
      <formula>3</formula>
    </cfRule>
    <cfRule type="cellIs" dxfId="15" priority="17" operator="equal">
      <formula>3</formula>
    </cfRule>
  </conditionalFormatting>
  <conditionalFormatting sqref="L132">
    <cfRule type="cellIs" dxfId="14" priority="15" operator="equal">
      <formula>1</formula>
    </cfRule>
  </conditionalFormatting>
  <conditionalFormatting sqref="L137">
    <cfRule type="cellIs" dxfId="13" priority="13" operator="equal">
      <formula>3</formula>
    </cfRule>
    <cfRule type="cellIs" dxfId="12" priority="14" operator="equal">
      <formula>3</formula>
    </cfRule>
  </conditionalFormatting>
  <conditionalFormatting sqref="L137">
    <cfRule type="cellIs" dxfId="11" priority="12" operator="equal">
      <formula>1</formula>
    </cfRule>
  </conditionalFormatting>
  <conditionalFormatting sqref="L142">
    <cfRule type="cellIs" dxfId="10" priority="10" operator="equal">
      <formula>3</formula>
    </cfRule>
    <cfRule type="cellIs" dxfId="9" priority="11" operator="equal">
      <formula>3</formula>
    </cfRule>
  </conditionalFormatting>
  <conditionalFormatting sqref="L142">
    <cfRule type="cellIs" dxfId="8" priority="9" operator="equal">
      <formula>1</formula>
    </cfRule>
  </conditionalFormatting>
  <conditionalFormatting sqref="L146">
    <cfRule type="cellIs" dxfId="7" priority="7" operator="equal">
      <formula>3</formula>
    </cfRule>
    <cfRule type="cellIs" dxfId="6" priority="8" operator="equal">
      <formula>3</formula>
    </cfRule>
  </conditionalFormatting>
  <conditionalFormatting sqref="L146">
    <cfRule type="cellIs" dxfId="5" priority="6" operator="equal">
      <formula>1</formula>
    </cfRule>
  </conditionalFormatting>
  <conditionalFormatting sqref="K14:M14">
    <cfRule type="cellIs" dxfId="4" priority="5" operator="greaterThan">
      <formula>218</formula>
    </cfRule>
  </conditionalFormatting>
  <conditionalFormatting sqref="M15">
    <cfRule type="cellIs" dxfId="3" priority="3" operator="equal">
      <formula>"Voldoende"</formula>
    </cfRule>
    <cfRule type="cellIs" dxfId="2" priority="4" operator="equal">
      <formula>"Onvoldoende"</formula>
    </cfRule>
  </conditionalFormatting>
  <conditionalFormatting sqref="M14">
    <cfRule type="cellIs" dxfId="1" priority="2" operator="equal">
      <formula>"Onvoldoende"</formula>
    </cfRule>
  </conditionalFormatting>
  <conditionalFormatting sqref="N199:P199">
    <cfRule type="cellIs" dxfId="0" priority="1" operator="equal">
      <formula>"x"</formula>
    </cfRule>
  </conditionalFormatting>
  <dataValidations count="4">
    <dataValidation type="list" allowBlank="1" showInputMessage="1" showErrorMessage="1" sqref="N238:P241 N243:P253 N110:P119 I269:N277 N90:P107 N255:P264 N218:P222 N49:P87 N122:P148 N231:P236 N151:P187 N190:P215" xr:uid="{00000000-0002-0000-0000-000000000000}">
      <formula1>"x,"</formula1>
    </dataValidation>
    <dataValidation type="list" allowBlank="1" showInputMessage="1" showErrorMessage="1" sqref="E260:G260 E169:G169 E179:G179 E231:G231 E238:G238 E55:G55 E248:G248 E79:G79 E84:G84 E92:G92 E100:G100 E104:G104 E112:G112 E117:G117 E153:G153 E157:G157 E160:G160 E167:G167 E177:G177 E186:G186 E193:G193 E200:G200 E207:G207 E213:G213 E220:G220 E245:G245 E257:G257" xr:uid="{00000000-0002-0000-0000-000001000000}">
      <formula1>"2,0,a"</formula1>
    </dataValidation>
    <dataValidation type="list" allowBlank="1" showInputMessage="1" showErrorMessage="1" sqref="E110:G110 E151:G151 E98:G98 E61:G61 E122:G122 E255:G255 E49:G49 E69:G69 E82:G82 E90:G90 E102:G102 E115:G115 E130:G130 E135:G135 E140:G140 E155:G155 E158:G158 E174:G174 E144:G144 E184:G184 E197:G197 E190:G191 E210:G210 E204:G205 E243:G243 E77:G77 E218:G218 E164:G164" xr:uid="{00000000-0002-0000-0000-000002000000}">
      <formula1>"1,0,a"</formula1>
    </dataValidation>
    <dataValidation type="list" allowBlank="1" showInputMessage="1" showErrorMessage="1" sqref="E132:G132 E63:G63 E71:G71 E51:G51 E85:G85 E142:G142 E124:G124 E137:G137 E146:G146" xr:uid="{2266D57B-DD7A-4D8E-9B64-F9975537FD5E}">
      <formula1>"2,1,0,a"</formula1>
    </dataValidation>
  </dataValidations>
  <pageMargins left="0.23622047244094491" right="0.23622047244094491" top="0.55118110236220474" bottom="0.55118110236220474" header="0.31496062992125984" footer="0.31496062992125984"/>
  <pageSetup paperSize="9" scale="4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J2"/>
  <sheetViews>
    <sheetView workbookViewId="0">
      <selection activeCell="J21" sqref="J21"/>
    </sheetView>
  </sheetViews>
  <sheetFormatPr defaultRowHeight="15" x14ac:dyDescent="0.25"/>
  <sheetData>
    <row r="1" spans="1:10" ht="15.75" thickBot="1" x14ac:dyDescent="0.3">
      <c r="A1" s="461" t="s">
        <v>157</v>
      </c>
      <c r="B1" s="462"/>
      <c r="C1" s="462"/>
      <c r="D1" s="462"/>
      <c r="E1" s="462"/>
      <c r="F1" s="462"/>
      <c r="G1" s="462"/>
      <c r="H1" s="462"/>
      <c r="I1" s="462"/>
      <c r="J1" s="463"/>
    </row>
    <row r="2" spans="1:10" x14ac:dyDescent="0.25">
      <c r="A2" s="459" t="s">
        <v>158</v>
      </c>
      <c r="B2" s="460"/>
      <c r="C2" s="460"/>
      <c r="D2" s="460"/>
      <c r="E2" s="460"/>
      <c r="F2" s="460"/>
      <c r="G2" s="460"/>
      <c r="H2" s="460"/>
      <c r="I2" s="98" t="s">
        <v>159</v>
      </c>
      <c r="J2" s="97"/>
    </row>
  </sheetData>
  <mergeCells count="2">
    <mergeCell ref="A2:H2"/>
    <mergeCell ref="A1:J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IC5"/>
  <sheetViews>
    <sheetView workbookViewId="0">
      <selection activeCell="BJ2" sqref="BJ2"/>
    </sheetView>
  </sheetViews>
  <sheetFormatPr defaultRowHeight="15" x14ac:dyDescent="0.25"/>
  <cols>
    <col min="1" max="6" width="25.7109375" customWidth="1"/>
    <col min="7" max="7" width="15.7109375" customWidth="1"/>
    <col min="8" max="10" width="12.7109375" customWidth="1"/>
    <col min="11" max="11" width="13.28515625" customWidth="1"/>
    <col min="12" max="12" width="13.140625" customWidth="1"/>
    <col min="13" max="76" width="12.7109375" customWidth="1"/>
    <col min="77" max="77" width="13.5703125" customWidth="1"/>
    <col min="78" max="78" width="13.42578125" customWidth="1"/>
    <col min="79" max="93" width="12.7109375" customWidth="1"/>
    <col min="139" max="139" width="11.140625" customWidth="1"/>
  </cols>
  <sheetData>
    <row r="1" spans="1:237" ht="15.75" thickBot="1" x14ac:dyDescent="0.3">
      <c r="A1" s="467" t="s">
        <v>160</v>
      </c>
      <c r="B1" s="468"/>
      <c r="C1" s="469"/>
      <c r="D1" s="469"/>
      <c r="E1" s="469"/>
      <c r="F1" s="469"/>
      <c r="G1" s="470"/>
      <c r="H1" s="471" t="s">
        <v>33</v>
      </c>
      <c r="I1" s="472"/>
      <c r="J1" s="472"/>
      <c r="K1" s="472"/>
      <c r="L1" s="472"/>
      <c r="M1" s="472"/>
      <c r="N1" s="472"/>
      <c r="O1" s="472"/>
      <c r="P1" s="472"/>
      <c r="Q1" s="472"/>
      <c r="R1" s="473"/>
      <c r="S1" s="471" t="s">
        <v>161</v>
      </c>
      <c r="T1" s="472"/>
      <c r="U1" s="472"/>
      <c r="V1" s="472"/>
      <c r="W1" s="472"/>
      <c r="X1" s="473"/>
      <c r="Y1" s="471" t="s">
        <v>78</v>
      </c>
      <c r="Z1" s="472"/>
      <c r="AA1" s="472"/>
      <c r="AB1" s="473"/>
      <c r="AC1" s="471" t="s">
        <v>162</v>
      </c>
      <c r="AD1" s="472"/>
      <c r="AE1" s="472"/>
      <c r="AF1" s="472"/>
      <c r="AG1" s="472"/>
      <c r="AH1" s="472"/>
      <c r="AI1" s="472"/>
      <c r="AJ1" s="472"/>
      <c r="AK1" s="472"/>
      <c r="AL1" s="473"/>
      <c r="AM1" s="464" t="s">
        <v>99</v>
      </c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6"/>
      <c r="BA1" s="464" t="s">
        <v>115</v>
      </c>
      <c r="BB1" s="465"/>
      <c r="BC1" s="465"/>
      <c r="BD1" s="465"/>
      <c r="BE1" s="465"/>
      <c r="BF1" s="465"/>
      <c r="BG1" s="465"/>
      <c r="BH1" s="466"/>
      <c r="BI1" s="464" t="s">
        <v>126</v>
      </c>
      <c r="BJ1" s="466"/>
      <c r="BK1" s="169"/>
      <c r="BL1" s="464" t="s">
        <v>163</v>
      </c>
      <c r="BM1" s="465"/>
      <c r="BN1" s="465"/>
      <c r="BO1" s="465"/>
      <c r="BP1" s="465"/>
      <c r="BQ1" s="465"/>
      <c r="BR1" s="465"/>
      <c r="BS1" s="466"/>
      <c r="BT1" s="169"/>
      <c r="BU1" s="477" t="s">
        <v>164</v>
      </c>
      <c r="BV1" s="480" t="s">
        <v>33</v>
      </c>
      <c r="BW1" s="481"/>
      <c r="BX1" s="481"/>
      <c r="BY1" s="481"/>
      <c r="BZ1" s="481"/>
      <c r="CA1" s="481"/>
      <c r="CB1" s="481"/>
      <c r="CC1" s="481"/>
      <c r="CD1" s="481"/>
      <c r="CE1" s="481"/>
      <c r="CF1" s="481"/>
      <c r="CG1" s="481"/>
      <c r="CH1" s="482"/>
      <c r="CI1" s="480" t="s">
        <v>161</v>
      </c>
      <c r="CJ1" s="481"/>
      <c r="CK1" s="481"/>
      <c r="CL1" s="481"/>
      <c r="CM1" s="481"/>
      <c r="CN1" s="482"/>
      <c r="CO1" s="480" t="s">
        <v>78</v>
      </c>
      <c r="CP1" s="481"/>
      <c r="CQ1" s="481"/>
      <c r="CR1" s="482"/>
      <c r="CS1" s="480" t="s">
        <v>162</v>
      </c>
      <c r="CT1" s="481"/>
      <c r="CU1" s="481"/>
      <c r="CV1" s="481"/>
      <c r="CW1" s="481"/>
      <c r="CX1" s="481"/>
      <c r="CY1" s="481"/>
      <c r="CZ1" s="482"/>
      <c r="DA1" s="474" t="s">
        <v>99</v>
      </c>
      <c r="DB1" s="475"/>
      <c r="DC1" s="475"/>
      <c r="DD1" s="475"/>
      <c r="DE1" s="475"/>
      <c r="DF1" s="475"/>
      <c r="DG1" s="475"/>
      <c r="DH1" s="475"/>
      <c r="DI1" s="475"/>
      <c r="DJ1" s="475"/>
      <c r="DK1" s="475"/>
      <c r="DL1" s="475"/>
      <c r="DM1" s="475"/>
      <c r="DN1" s="476"/>
      <c r="DO1" s="474" t="s">
        <v>115</v>
      </c>
      <c r="DP1" s="475"/>
      <c r="DQ1" s="475"/>
      <c r="DR1" s="475"/>
      <c r="DS1" s="475"/>
      <c r="DT1" s="475"/>
      <c r="DU1" s="475"/>
      <c r="DV1" s="476"/>
      <c r="DW1" s="474" t="s">
        <v>126</v>
      </c>
      <c r="DX1" s="476"/>
      <c r="DY1" s="170"/>
      <c r="DZ1" s="474" t="s">
        <v>163</v>
      </c>
      <c r="EA1" s="475"/>
      <c r="EB1" s="475"/>
      <c r="EC1" s="475"/>
      <c r="ED1" s="475"/>
      <c r="EE1" s="475"/>
      <c r="EF1" s="475"/>
      <c r="EG1" s="476"/>
      <c r="EH1" s="170"/>
      <c r="EI1" s="170"/>
    </row>
    <row r="2" spans="1:237" s="80" customFormat="1" ht="99.75" customHeight="1" thickBot="1" x14ac:dyDescent="0.3">
      <c r="A2" s="82" t="s">
        <v>3</v>
      </c>
      <c r="B2" s="82" t="s">
        <v>254</v>
      </c>
      <c r="C2" s="219" t="s">
        <v>255</v>
      </c>
      <c r="D2" s="219" t="s">
        <v>165</v>
      </c>
      <c r="E2" s="219" t="s">
        <v>1</v>
      </c>
      <c r="F2" s="219" t="s">
        <v>2</v>
      </c>
      <c r="G2" s="219" t="s">
        <v>166</v>
      </c>
      <c r="H2" s="168" t="s">
        <v>167</v>
      </c>
      <c r="I2" s="168" t="s">
        <v>168</v>
      </c>
      <c r="J2" s="168" t="s">
        <v>169</v>
      </c>
      <c r="K2" s="168" t="s">
        <v>170</v>
      </c>
      <c r="L2" s="168" t="s">
        <v>171</v>
      </c>
      <c r="M2" s="168" t="s">
        <v>172</v>
      </c>
      <c r="N2" s="168" t="s">
        <v>173</v>
      </c>
      <c r="O2" s="168" t="s">
        <v>174</v>
      </c>
      <c r="P2" s="168" t="s">
        <v>175</v>
      </c>
      <c r="Q2" s="168" t="s">
        <v>176</v>
      </c>
      <c r="R2" s="168" t="s">
        <v>177</v>
      </c>
      <c r="S2" s="168" t="s">
        <v>178</v>
      </c>
      <c r="T2" s="168" t="s">
        <v>179</v>
      </c>
      <c r="U2" s="168" t="s">
        <v>180</v>
      </c>
      <c r="V2" s="168" t="s">
        <v>181</v>
      </c>
      <c r="W2" s="168" t="s">
        <v>182</v>
      </c>
      <c r="X2" s="168" t="s">
        <v>183</v>
      </c>
      <c r="Y2" s="168" t="s">
        <v>184</v>
      </c>
      <c r="Z2" s="168" t="s">
        <v>185</v>
      </c>
      <c r="AA2" s="168" t="s">
        <v>186</v>
      </c>
      <c r="AB2" s="168" t="s">
        <v>187</v>
      </c>
      <c r="AC2" s="168" t="s">
        <v>188</v>
      </c>
      <c r="AD2" s="168" t="s">
        <v>189</v>
      </c>
      <c r="AE2" s="168" t="s">
        <v>190</v>
      </c>
      <c r="AF2" s="168" t="s">
        <v>191</v>
      </c>
      <c r="AG2" s="168" t="s">
        <v>192</v>
      </c>
      <c r="AH2" s="168" t="s">
        <v>193</v>
      </c>
      <c r="AI2" s="168" t="s">
        <v>194</v>
      </c>
      <c r="AJ2" s="168" t="s">
        <v>195</v>
      </c>
      <c r="AK2" s="168" t="s">
        <v>256</v>
      </c>
      <c r="AL2" s="168" t="s">
        <v>257</v>
      </c>
      <c r="AM2" s="168" t="s">
        <v>196</v>
      </c>
      <c r="AN2" s="168" t="s">
        <v>197</v>
      </c>
      <c r="AO2" s="168" t="s">
        <v>198</v>
      </c>
      <c r="AP2" s="168" t="s">
        <v>199</v>
      </c>
      <c r="AQ2" s="168" t="s">
        <v>200</v>
      </c>
      <c r="AR2" s="168" t="s">
        <v>201</v>
      </c>
      <c r="AS2" s="168" t="s">
        <v>202</v>
      </c>
      <c r="AT2" s="168" t="s">
        <v>203</v>
      </c>
      <c r="AU2" s="168" t="s">
        <v>204</v>
      </c>
      <c r="AV2" s="168" t="s">
        <v>205</v>
      </c>
      <c r="AW2" s="168" t="s">
        <v>206</v>
      </c>
      <c r="AX2" s="168" t="s">
        <v>207</v>
      </c>
      <c r="AY2" s="168" t="s">
        <v>208</v>
      </c>
      <c r="AZ2" s="168" t="s">
        <v>209</v>
      </c>
      <c r="BA2" s="168" t="s">
        <v>210</v>
      </c>
      <c r="BB2" s="168" t="s">
        <v>211</v>
      </c>
      <c r="BC2" s="168" t="s">
        <v>212</v>
      </c>
      <c r="BD2" s="168" t="s">
        <v>213</v>
      </c>
      <c r="BE2" s="168" t="s">
        <v>214</v>
      </c>
      <c r="BF2" s="168" t="s">
        <v>215</v>
      </c>
      <c r="BG2" s="168" t="s">
        <v>216</v>
      </c>
      <c r="BH2" s="168" t="s">
        <v>217</v>
      </c>
      <c r="BI2" s="168" t="s">
        <v>218</v>
      </c>
      <c r="BJ2" s="168" t="s">
        <v>219</v>
      </c>
      <c r="BK2" s="121" t="s">
        <v>220</v>
      </c>
      <c r="BL2" s="168" t="s">
        <v>221</v>
      </c>
      <c r="BM2" s="168" t="s">
        <v>222</v>
      </c>
      <c r="BN2" s="168" t="s">
        <v>223</v>
      </c>
      <c r="BO2" s="168" t="s">
        <v>224</v>
      </c>
      <c r="BP2" s="168" t="s">
        <v>225</v>
      </c>
      <c r="BQ2" s="168" t="s">
        <v>226</v>
      </c>
      <c r="BR2" s="168" t="s">
        <v>227</v>
      </c>
      <c r="BS2" s="168" t="s">
        <v>228</v>
      </c>
      <c r="BT2" s="121" t="s">
        <v>229</v>
      </c>
      <c r="BU2" s="478"/>
      <c r="BV2" s="79" t="s">
        <v>167</v>
      </c>
      <c r="BW2" s="79" t="s">
        <v>168</v>
      </c>
      <c r="BX2" s="79" t="s">
        <v>169</v>
      </c>
      <c r="BY2" s="79" t="s">
        <v>170</v>
      </c>
      <c r="BZ2" s="79" t="s">
        <v>171</v>
      </c>
      <c r="CA2" s="79" t="s">
        <v>172</v>
      </c>
      <c r="CB2" s="79" t="s">
        <v>173</v>
      </c>
      <c r="CC2" s="79" t="s">
        <v>174</v>
      </c>
      <c r="CD2" s="79" t="s">
        <v>175</v>
      </c>
      <c r="CE2" s="79" t="s">
        <v>176</v>
      </c>
      <c r="CF2" s="79" t="s">
        <v>177</v>
      </c>
      <c r="CG2" s="79" t="s">
        <v>230</v>
      </c>
      <c r="CH2" s="79" t="s">
        <v>231</v>
      </c>
      <c r="CI2" s="79" t="s">
        <v>178</v>
      </c>
      <c r="CJ2" s="79" t="s">
        <v>179</v>
      </c>
      <c r="CK2" s="79" t="s">
        <v>180</v>
      </c>
      <c r="CL2" s="79" t="s">
        <v>181</v>
      </c>
      <c r="CM2" s="79" t="s">
        <v>182</v>
      </c>
      <c r="CN2" s="79" t="s">
        <v>183</v>
      </c>
      <c r="CO2" s="79" t="s">
        <v>184</v>
      </c>
      <c r="CP2" s="79" t="s">
        <v>185</v>
      </c>
      <c r="CQ2" s="79" t="s">
        <v>186</v>
      </c>
      <c r="CR2" s="79" t="s">
        <v>187</v>
      </c>
      <c r="CS2" s="79" t="s">
        <v>188</v>
      </c>
      <c r="CT2" s="79" t="s">
        <v>189</v>
      </c>
      <c r="CU2" s="79" t="s">
        <v>190</v>
      </c>
      <c r="CV2" s="79" t="s">
        <v>191</v>
      </c>
      <c r="CW2" s="79" t="s">
        <v>192</v>
      </c>
      <c r="CX2" s="79" t="s">
        <v>193</v>
      </c>
      <c r="CY2" s="79" t="s">
        <v>232</v>
      </c>
      <c r="CZ2" s="79" t="s">
        <v>194</v>
      </c>
      <c r="DA2" s="79" t="s">
        <v>196</v>
      </c>
      <c r="DB2" s="79" t="s">
        <v>197</v>
      </c>
      <c r="DC2" s="79" t="s">
        <v>198</v>
      </c>
      <c r="DD2" s="79" t="s">
        <v>199</v>
      </c>
      <c r="DE2" s="79" t="s">
        <v>200</v>
      </c>
      <c r="DF2" s="79" t="s">
        <v>201</v>
      </c>
      <c r="DG2" s="79" t="s">
        <v>202</v>
      </c>
      <c r="DH2" s="79" t="s">
        <v>203</v>
      </c>
      <c r="DI2" s="79" t="s">
        <v>204</v>
      </c>
      <c r="DJ2" s="79" t="s">
        <v>205</v>
      </c>
      <c r="DK2" s="79" t="s">
        <v>206</v>
      </c>
      <c r="DL2" s="79" t="s">
        <v>207</v>
      </c>
      <c r="DM2" s="79" t="s">
        <v>208</v>
      </c>
      <c r="DN2" s="79" t="s">
        <v>209</v>
      </c>
      <c r="DO2" s="79" t="s">
        <v>210</v>
      </c>
      <c r="DP2" s="79" t="s">
        <v>211</v>
      </c>
      <c r="DQ2" s="79" t="s">
        <v>212</v>
      </c>
      <c r="DR2" s="79" t="s">
        <v>213</v>
      </c>
      <c r="DS2" s="79" t="s">
        <v>214</v>
      </c>
      <c r="DT2" s="79" t="s">
        <v>215</v>
      </c>
      <c r="DU2" s="79" t="s">
        <v>216</v>
      </c>
      <c r="DV2" s="79" t="s">
        <v>217</v>
      </c>
      <c r="DW2" s="79" t="s">
        <v>218</v>
      </c>
      <c r="DX2" s="79" t="s">
        <v>219</v>
      </c>
      <c r="DY2" s="121" t="s">
        <v>220</v>
      </c>
      <c r="DZ2" s="79" t="s">
        <v>221</v>
      </c>
      <c r="EA2" s="79" t="s">
        <v>222</v>
      </c>
      <c r="EB2" s="79" t="s">
        <v>223</v>
      </c>
      <c r="EC2" s="79" t="s">
        <v>224</v>
      </c>
      <c r="ED2" s="79" t="s">
        <v>225</v>
      </c>
      <c r="EE2" s="79" t="s">
        <v>226</v>
      </c>
      <c r="EF2" s="79" t="s">
        <v>227</v>
      </c>
      <c r="EG2" s="79" t="s">
        <v>228</v>
      </c>
      <c r="EH2" s="121" t="s">
        <v>229</v>
      </c>
      <c r="EI2" s="121" t="s">
        <v>233</v>
      </c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</row>
    <row r="3" spans="1:237" s="120" customFormat="1" ht="15.75" thickBot="1" x14ac:dyDescent="0.3">
      <c r="A3" s="117">
        <f>'Scoreformulier beoordeling'!D13</f>
        <v>0</v>
      </c>
      <c r="B3" s="117">
        <f>'Scoreformulier beoordeling'!D7</f>
        <v>0</v>
      </c>
      <c r="C3" s="118">
        <f>'Scoreformulier beoordeling'!D8</f>
        <v>0</v>
      </c>
      <c r="D3" s="117">
        <f>'Scoreformulier beoordeling'!D9</f>
        <v>0</v>
      </c>
      <c r="E3" s="117">
        <f>'Scoreformulier beoordeling'!D10</f>
        <v>0</v>
      </c>
      <c r="F3" s="167">
        <f>'Scoreformulier beoordeling'!D12</f>
        <v>0</v>
      </c>
      <c r="G3" s="119">
        <f>'Tijdsregistratie beoordelaar'!J2</f>
        <v>0</v>
      </c>
      <c r="H3" s="117">
        <f>'Scoreformulier beoordeling'!H49</f>
        <v>0</v>
      </c>
      <c r="I3" s="117">
        <f>'Scoreformulier beoordeling'!H51</f>
        <v>0</v>
      </c>
      <c r="J3" s="117">
        <f>'Scoreformulier beoordeling'!H55</f>
        <v>0</v>
      </c>
      <c r="K3" s="117">
        <f>'Scoreformulier beoordeling'!H61</f>
        <v>0</v>
      </c>
      <c r="L3" s="117">
        <f>'Scoreformulier beoordeling'!H63</f>
        <v>0</v>
      </c>
      <c r="M3" s="117">
        <f>'Scoreformulier beoordeling'!H69</f>
        <v>0</v>
      </c>
      <c r="N3" s="117">
        <f>'Scoreformulier beoordeling'!H71</f>
        <v>0</v>
      </c>
      <c r="O3" s="117">
        <f>'Scoreformulier beoordeling'!H77</f>
        <v>0</v>
      </c>
      <c r="P3" s="117">
        <f>'Scoreformulier beoordeling'!H79</f>
        <v>0</v>
      </c>
      <c r="Q3" s="117">
        <f>'Scoreformulier beoordeling'!H82</f>
        <v>0</v>
      </c>
      <c r="R3" s="117">
        <f>'Scoreformulier beoordeling'!H84</f>
        <v>0</v>
      </c>
      <c r="S3" s="117">
        <f>'Scoreformulier beoordeling'!H90</f>
        <v>0</v>
      </c>
      <c r="T3" s="117">
        <f>'Scoreformulier beoordeling'!H92</f>
        <v>0</v>
      </c>
      <c r="U3" s="117">
        <f>'Scoreformulier beoordeling'!H98</f>
        <v>0</v>
      </c>
      <c r="V3" s="117">
        <f>'Scoreformulier beoordeling'!H100</f>
        <v>0</v>
      </c>
      <c r="W3" s="117">
        <f>'Scoreformulier beoordeling'!H102</f>
        <v>0</v>
      </c>
      <c r="X3" s="117">
        <f>'Scoreformulier beoordeling'!H104</f>
        <v>0</v>
      </c>
      <c r="Y3" s="117">
        <f>'Scoreformulier beoordeling'!H110</f>
        <v>0</v>
      </c>
      <c r="Z3" s="117">
        <f>'Scoreformulier beoordeling'!H112</f>
        <v>0</v>
      </c>
      <c r="AA3" s="117">
        <f>'Scoreformulier beoordeling'!H115</f>
        <v>0</v>
      </c>
      <c r="AB3" s="117">
        <f>'Scoreformulier beoordeling'!H117</f>
        <v>0</v>
      </c>
      <c r="AC3" s="117">
        <f>'Scoreformulier beoordeling'!H122</f>
        <v>0</v>
      </c>
      <c r="AD3" s="117">
        <f>'Scoreformulier beoordeling'!H124</f>
        <v>0</v>
      </c>
      <c r="AE3" s="117">
        <f>'Scoreformulier beoordeling'!H130</f>
        <v>0</v>
      </c>
      <c r="AF3" s="117">
        <f>'Scoreformulier beoordeling'!H132</f>
        <v>0</v>
      </c>
      <c r="AG3" s="117">
        <f>'Scoreformulier beoordeling'!H135</f>
        <v>0</v>
      </c>
      <c r="AH3" s="117">
        <f>'Scoreformulier beoordeling'!H137</f>
        <v>0</v>
      </c>
      <c r="AI3" s="117">
        <f>'Scoreformulier beoordeling'!H140</f>
        <v>0</v>
      </c>
      <c r="AJ3" s="117">
        <f>'Scoreformulier beoordeling'!H142</f>
        <v>0</v>
      </c>
      <c r="AK3" s="117">
        <f>'Scoreformulier beoordeling'!H144</f>
        <v>0</v>
      </c>
      <c r="AL3" s="117">
        <f>'Scoreformulier beoordeling'!H146</f>
        <v>0</v>
      </c>
      <c r="AM3" s="117">
        <f>'Scoreformulier beoordeling'!H151</f>
        <v>0</v>
      </c>
      <c r="AN3" s="117">
        <f>'Scoreformulier beoordeling'!H153</f>
        <v>0</v>
      </c>
      <c r="AO3" s="117">
        <f>'Scoreformulier beoordeling'!H155</f>
        <v>0</v>
      </c>
      <c r="AP3" s="117">
        <f>'Scoreformulier beoordeling'!H157</f>
        <v>0</v>
      </c>
      <c r="AQ3" s="117">
        <f>'Scoreformulier beoordeling'!H158</f>
        <v>0</v>
      </c>
      <c r="AR3" s="117">
        <f>'Scoreformulier beoordeling'!H160</f>
        <v>0</v>
      </c>
      <c r="AS3" s="117">
        <f>'Scoreformulier beoordeling'!H164</f>
        <v>0</v>
      </c>
      <c r="AT3" s="117">
        <f>'Scoreformulier beoordeling'!H167</f>
        <v>0</v>
      </c>
      <c r="AU3" s="117">
        <f>'Scoreformulier beoordeling'!H169</f>
        <v>0</v>
      </c>
      <c r="AV3" s="117">
        <f>'Scoreformulier beoordeling'!H174</f>
        <v>0</v>
      </c>
      <c r="AW3" s="117">
        <f>'Scoreformulier beoordeling'!H177</f>
        <v>0</v>
      </c>
      <c r="AX3" s="117">
        <f>'Scoreformulier beoordeling'!H179</f>
        <v>0</v>
      </c>
      <c r="AY3" s="117">
        <f>'Scoreformulier beoordeling'!H184</f>
        <v>0</v>
      </c>
      <c r="AZ3" s="117">
        <f>'Scoreformulier beoordeling'!H186</f>
        <v>0</v>
      </c>
      <c r="BA3" s="117">
        <f>'Scoreformulier beoordeling'!H190</f>
        <v>0</v>
      </c>
      <c r="BB3" s="117">
        <f>'Scoreformulier beoordeling'!H193</f>
        <v>0</v>
      </c>
      <c r="BC3" s="117">
        <f>'Scoreformulier beoordeling'!H197</f>
        <v>0</v>
      </c>
      <c r="BD3" s="117">
        <f>'Scoreformulier beoordeling'!H200</f>
        <v>0</v>
      </c>
      <c r="BE3" s="117">
        <f>'Scoreformulier beoordeling'!H204</f>
        <v>0</v>
      </c>
      <c r="BF3" s="117">
        <f>'Scoreformulier beoordeling'!H207</f>
        <v>0</v>
      </c>
      <c r="BG3" s="117">
        <f>'Scoreformulier beoordeling'!H210</f>
        <v>0</v>
      </c>
      <c r="BH3" s="117">
        <f>'Scoreformulier beoordeling'!H213</f>
        <v>0</v>
      </c>
      <c r="BI3" s="117">
        <f>'Scoreformulier beoordeling'!H218</f>
        <v>0</v>
      </c>
      <c r="BJ3" s="117">
        <f>'Scoreformulier beoordeling'!H220</f>
        <v>0</v>
      </c>
      <c r="BK3" s="117">
        <f>'Scoreformulier beoordeling'!H224</f>
        <v>0</v>
      </c>
      <c r="BL3" s="117">
        <f>'Scoreformulier beoordeling'!H231</f>
        <v>0</v>
      </c>
      <c r="BM3" s="117">
        <f>'Scoreformulier beoordeling'!H238</f>
        <v>0</v>
      </c>
      <c r="BN3" s="117">
        <f>'Scoreformulier beoordeling'!H243</f>
        <v>0</v>
      </c>
      <c r="BO3" s="117">
        <f>'Scoreformulier beoordeling'!H245</f>
        <v>0</v>
      </c>
      <c r="BP3" s="117">
        <f>'Scoreformulier beoordeling'!H248</f>
        <v>0</v>
      </c>
      <c r="BQ3" s="117">
        <f>'Scoreformulier beoordeling'!H255</f>
        <v>0</v>
      </c>
      <c r="BR3" s="117">
        <f>'Scoreformulier beoordeling'!H257</f>
        <v>0</v>
      </c>
      <c r="BS3" s="117">
        <f>'Scoreformulier beoordeling'!H260</f>
        <v>0</v>
      </c>
      <c r="BT3" s="117">
        <f>'Scoreformulier beoordeling'!H265</f>
        <v>0</v>
      </c>
      <c r="BU3" s="479"/>
      <c r="BV3" s="117">
        <f>'Scoreformulier beoordeling'!I49</f>
        <v>0</v>
      </c>
      <c r="BW3" s="117">
        <f>'Scoreformulier beoordeling'!I51</f>
        <v>0</v>
      </c>
      <c r="BX3" s="117">
        <f>'Scoreformulier beoordeling'!I55</f>
        <v>0</v>
      </c>
      <c r="BY3" s="117">
        <f>'Scoreformulier beoordeling'!I61</f>
        <v>0</v>
      </c>
      <c r="BZ3" s="117">
        <f>'Scoreformulier beoordeling'!I63</f>
        <v>0</v>
      </c>
      <c r="CA3" s="117">
        <f>'Scoreformulier beoordeling'!I69</f>
        <v>0</v>
      </c>
      <c r="CB3" s="117">
        <f>'Scoreformulier beoordeling'!I71</f>
        <v>0</v>
      </c>
      <c r="CC3" s="117">
        <f>'Scoreformulier beoordeling'!I77</f>
        <v>0</v>
      </c>
      <c r="CD3" s="117">
        <f>'Scoreformulier beoordeling'!I79</f>
        <v>0</v>
      </c>
      <c r="CE3" s="117">
        <f>'Scoreformulier beoordeling'!I82</f>
        <v>0</v>
      </c>
      <c r="CF3" s="117">
        <f>'Scoreformulier beoordeling'!I84</f>
        <v>0</v>
      </c>
      <c r="CG3" s="117">
        <f>'Scoreformulier beoordeling'!I82</f>
        <v>0</v>
      </c>
      <c r="CH3" s="117">
        <f>'Scoreformulier beoordeling'!I84</f>
        <v>0</v>
      </c>
      <c r="CI3" s="117">
        <f>'Scoreformulier beoordeling'!I90</f>
        <v>0</v>
      </c>
      <c r="CJ3" s="117">
        <f>'Scoreformulier beoordeling'!I92</f>
        <v>0</v>
      </c>
      <c r="CK3" s="117">
        <f>'Scoreformulier beoordeling'!I98</f>
        <v>0</v>
      </c>
      <c r="CL3" s="117">
        <f>'Scoreformulier beoordeling'!I100</f>
        <v>0</v>
      </c>
      <c r="CM3" s="117">
        <f>'Scoreformulier beoordeling'!I102</f>
        <v>0</v>
      </c>
      <c r="CN3" s="117">
        <f>'Scoreformulier beoordeling'!I104</f>
        <v>0</v>
      </c>
      <c r="CO3" s="117">
        <f>'Scoreformulier beoordeling'!I110</f>
        <v>0</v>
      </c>
      <c r="CP3" s="117">
        <f>'Scoreformulier beoordeling'!I112</f>
        <v>0</v>
      </c>
      <c r="CQ3" s="117">
        <f>'Scoreformulier beoordeling'!I115</f>
        <v>0</v>
      </c>
      <c r="CR3" s="117">
        <f>'Scoreformulier beoordeling'!I117</f>
        <v>0</v>
      </c>
      <c r="CS3" s="117">
        <f>'Scoreformulier beoordeling'!I122</f>
        <v>0</v>
      </c>
      <c r="CT3" s="117">
        <f>'Scoreformulier beoordeling'!I124</f>
        <v>0</v>
      </c>
      <c r="CU3" s="117">
        <f>'Scoreformulier beoordeling'!I130</f>
        <v>0</v>
      </c>
      <c r="CV3" s="117">
        <f>'Scoreformulier beoordeling'!I132</f>
        <v>0</v>
      </c>
      <c r="CW3" s="117">
        <f>'Scoreformulier beoordeling'!I135</f>
        <v>0</v>
      </c>
      <c r="CX3" s="117">
        <f>'Scoreformulier beoordeling'!I137</f>
        <v>0</v>
      </c>
      <c r="CY3" s="117">
        <f>'Scoreformulier beoordeling'!I140</f>
        <v>0</v>
      </c>
      <c r="CZ3" s="117">
        <f>'Scoreformulier beoordeling'!I142</f>
        <v>0</v>
      </c>
      <c r="DA3" s="117">
        <f>'Scoreformulier beoordeling'!I151</f>
        <v>0</v>
      </c>
      <c r="DB3" s="117">
        <f>'Scoreformulier beoordeling'!I153</f>
        <v>0</v>
      </c>
      <c r="DC3" s="117">
        <f>'Scoreformulier beoordeling'!I155</f>
        <v>0</v>
      </c>
      <c r="DD3" s="117">
        <f>'Scoreformulier beoordeling'!I157</f>
        <v>0</v>
      </c>
      <c r="DE3" s="117">
        <f>'Scoreformulier beoordeling'!I158</f>
        <v>0</v>
      </c>
      <c r="DF3" s="117">
        <f>'Scoreformulier beoordeling'!I160</f>
        <v>0</v>
      </c>
      <c r="DG3" s="117">
        <f>'Scoreformulier beoordeling'!I164</f>
        <v>0</v>
      </c>
      <c r="DH3" s="117">
        <f>'Scoreformulier beoordeling'!I167</f>
        <v>0</v>
      </c>
      <c r="DI3" s="117">
        <f>'Scoreformulier beoordeling'!I169</f>
        <v>0</v>
      </c>
      <c r="DJ3" s="117">
        <f>'Scoreformulier beoordeling'!I174</f>
        <v>0</v>
      </c>
      <c r="DK3" s="117">
        <f>'Scoreformulier beoordeling'!I177</f>
        <v>0</v>
      </c>
      <c r="DL3" s="117">
        <f>'Scoreformulier beoordeling'!I179</f>
        <v>0</v>
      </c>
      <c r="DM3" s="117">
        <f>'Scoreformulier beoordeling'!I184</f>
        <v>0</v>
      </c>
      <c r="DN3" s="117">
        <f>'Scoreformulier beoordeling'!I186</f>
        <v>0</v>
      </c>
      <c r="DO3" s="117">
        <f>'Scoreformulier beoordeling'!I190</f>
        <v>0</v>
      </c>
      <c r="DP3" s="117">
        <f>'Scoreformulier beoordeling'!I193</f>
        <v>0</v>
      </c>
      <c r="DQ3" s="117">
        <f>'Scoreformulier beoordeling'!I197</f>
        <v>0</v>
      </c>
      <c r="DR3" s="117">
        <f>'Scoreformulier beoordeling'!I200</f>
        <v>0</v>
      </c>
      <c r="DS3" s="117">
        <f>'Scoreformulier beoordeling'!I204</f>
        <v>0</v>
      </c>
      <c r="DT3" s="117">
        <f>'Scoreformulier beoordeling'!I207</f>
        <v>0</v>
      </c>
      <c r="DU3" s="117">
        <f>'Scoreformulier beoordeling'!I210</f>
        <v>0</v>
      </c>
      <c r="DV3" s="117">
        <f>'Scoreformulier beoordeling'!I213</f>
        <v>0</v>
      </c>
      <c r="DW3" s="117">
        <f>'Scoreformulier beoordeling'!I218</f>
        <v>0</v>
      </c>
      <c r="DX3" s="117">
        <f>'Scoreformulier beoordeling'!I220</f>
        <v>0</v>
      </c>
      <c r="DY3" s="117">
        <f>'Scoreformulier beoordeling'!I225</f>
        <v>0</v>
      </c>
      <c r="DZ3" s="117">
        <f>'Scoreformulier beoordeling'!I231</f>
        <v>0</v>
      </c>
      <c r="EA3" s="117">
        <f>'Scoreformulier beoordeling'!I238</f>
        <v>0</v>
      </c>
      <c r="EB3" s="117">
        <f>'Scoreformulier beoordeling'!I243</f>
        <v>0</v>
      </c>
      <c r="EC3" s="117">
        <f>'Scoreformulier beoordeling'!I245</f>
        <v>0</v>
      </c>
      <c r="ED3" s="117">
        <f>'Scoreformulier beoordeling'!I248</f>
        <v>0</v>
      </c>
      <c r="EE3" s="117">
        <f>'Scoreformulier beoordeling'!I255</f>
        <v>0</v>
      </c>
      <c r="EF3" s="117">
        <f>'Scoreformulier beoordeling'!I257</f>
        <v>0</v>
      </c>
      <c r="EG3" s="117">
        <f>'Scoreformulier beoordeling'!I260</f>
        <v>0</v>
      </c>
      <c r="EH3" s="117">
        <f>'Scoreformulier beoordeling'!I266</f>
        <v>0</v>
      </c>
      <c r="EI3" s="117">
        <f>'Scoreformulier beoordeling'!J226</f>
        <v>0</v>
      </c>
    </row>
    <row r="5" spans="1:237" ht="15.75" customHeight="1" x14ac:dyDescent="0.25"/>
  </sheetData>
  <sheetProtection algorithmName="SHA-512" hashValue="G5kZfD6bU579cXyowZGSNKu1hXOiE3EUvao41/87LdbUCtQXxDYEKegdzPkk6Oo3aSbELJlJLMqTAFFujGGrhg==" saltValue="jxFgT0Pi3Y8+TJGU069F8A==" spinCount="100000" sheet="1" objects="1" scenarios="1"/>
  <mergeCells count="18">
    <mergeCell ref="DZ1:EG1"/>
    <mergeCell ref="BU1:BU3"/>
    <mergeCell ref="BV1:CH1"/>
    <mergeCell ref="CI1:CN1"/>
    <mergeCell ref="CO1:CR1"/>
    <mergeCell ref="CS1:CZ1"/>
    <mergeCell ref="DA1:DN1"/>
    <mergeCell ref="DO1:DV1"/>
    <mergeCell ref="DW1:DX1"/>
    <mergeCell ref="AM1:AZ1"/>
    <mergeCell ref="BA1:BH1"/>
    <mergeCell ref="BL1:BS1"/>
    <mergeCell ref="A1:G1"/>
    <mergeCell ref="H1:R1"/>
    <mergeCell ref="S1:X1"/>
    <mergeCell ref="Y1:AB1"/>
    <mergeCell ref="AC1:AL1"/>
    <mergeCell ref="BI1:B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362922405614387C95CA6F392B717" ma:contentTypeVersion="12" ma:contentTypeDescription="Een nieuw document maken." ma:contentTypeScope="" ma:versionID="58324c75aa21b6d87014f20e5e48a832">
  <xsd:schema xmlns:xsd="http://www.w3.org/2001/XMLSchema" xmlns:xs="http://www.w3.org/2001/XMLSchema" xmlns:p="http://schemas.microsoft.com/office/2006/metadata/properties" xmlns:ns2="c478c9ba-b3b6-4de5-b552-ea7b466e8b2e" xmlns:ns3="9af68710-22b7-49a0-ae09-6fd475361259" targetNamespace="http://schemas.microsoft.com/office/2006/metadata/properties" ma:root="true" ma:fieldsID="182f44b82e27ab1c400417c5dfa24cc8" ns2:_="" ns3:_="">
    <xsd:import namespace="c478c9ba-b3b6-4de5-b552-ea7b466e8b2e"/>
    <xsd:import namespace="9af68710-22b7-49a0-ae09-6fd475361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Actie" minOccurs="0"/>
                <xsd:element ref="ns2:Versienummer" minOccurs="0"/>
                <xsd:element ref="ns2:Release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8c9ba-b3b6-4de5-b552-ea7b466e8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Actie" ma:index="15" nillable="true" ma:displayName="Actie" ma:description="Benoem wat er gedaan moet worden met het document" ma:format="Dropdown" ma:internalName="Actie">
      <xsd:simpleType>
        <xsd:restriction base="dms:Text">
          <xsd:maxLength value="255"/>
        </xsd:restriction>
      </xsd:simpleType>
    </xsd:element>
    <xsd:element name="Versienummer" ma:index="16" nillable="true" ma:displayName="Versie nummer" ma:format="Dropdown" ma:internalName="Versienummer">
      <xsd:simpleType>
        <xsd:restriction base="dms:Text">
          <xsd:maxLength value="255"/>
        </xsd:restriction>
      </xsd:simpleType>
    </xsd:element>
    <xsd:element name="Release" ma:index="17" nillable="true" ma:displayName="Release" ma:format="Dropdown" ma:internalName="Release">
      <xsd:simpleType>
        <xsd:restriction base="dms:Text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68710-22b7-49a0-ae09-6fd475361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tie xmlns="c478c9ba-b3b6-4de5-b552-ea7b466e8b2e" xsi:nil="true"/>
    <Versienummer xmlns="c478c9ba-b3b6-4de5-b552-ea7b466e8b2e" xsi:nil="true"/>
    <Release xmlns="c478c9ba-b3b6-4de5-b552-ea7b466e8b2e" xsi:nil="true"/>
  </documentManagement>
</p:properties>
</file>

<file path=customXml/itemProps1.xml><?xml version="1.0" encoding="utf-8"?>
<ds:datastoreItem xmlns:ds="http://schemas.openxmlformats.org/officeDocument/2006/customXml" ds:itemID="{C05530F7-1B2A-4C71-846C-4F54CE230475}"/>
</file>

<file path=customXml/itemProps2.xml><?xml version="1.0" encoding="utf-8"?>
<ds:datastoreItem xmlns:ds="http://schemas.openxmlformats.org/officeDocument/2006/customXml" ds:itemID="{FBA2AE05-543D-40D5-823D-6A1FF739C93B}"/>
</file>

<file path=customXml/itemProps3.xml><?xml version="1.0" encoding="utf-8"?>
<ds:datastoreItem xmlns:ds="http://schemas.openxmlformats.org/officeDocument/2006/customXml" ds:itemID="{8B1934CA-47B0-44BE-B339-C4EC96443F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Versiebeheer</vt:lpstr>
      <vt:lpstr>Scoreformulier beoordeling</vt:lpstr>
      <vt:lpstr>Tijdsregistratie beoordelaar</vt:lpstr>
      <vt:lpstr>Data exportblad</vt:lpstr>
      <vt:lpstr>'Scoreformulier beoordeling'!Afdrukbereik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Keurentjes, Puck</dc:creator>
  <cp:keywords/>
  <dc:description/>
  <cp:lastModifiedBy>Keurentjes, Puck</cp:lastModifiedBy>
  <cp:revision/>
  <cp:lastPrinted>2023-05-09T12:56:32Z</cp:lastPrinted>
  <dcterms:created xsi:type="dcterms:W3CDTF">2021-11-01T10:56:40Z</dcterms:created>
  <dcterms:modified xsi:type="dcterms:W3CDTF">2023-12-22T10:08:05Z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0x010100CA8362922405614387C95CA6F392B717</vt:lpwstr>
  </property>
</Properties>
</file>